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48" documentId="120_S{2AC9BD13-BADA-5192-A53E-5A8FF88502F6}" xr6:coauthVersionLast="47" xr6:coauthVersionMax="47" xr10:uidLastSave="{8B831675-C8D8-49D9-9484-B77C3E1AE262}"/>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<sst xmlns="http://schemas.openxmlformats.org/spreadsheetml/2006/main" count="180279" uniqueCount="39126">
  <si>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</si>
  <si>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</si>
  <si>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</si>
  <si>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</si>
  <si>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</si>
  <si>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</si>
  <si>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</si>
  <si>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</si>
  <si>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</si>
  <si>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</si>
  <si>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</si>
  <si>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</si>
  <si>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</si>
  <si>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</si>
  <si>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</si>
  <si>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</si>
  <si>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</si>
  <si>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</si>
  <si>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</si>
  <si>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</si>
  <si>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</si>
  <si>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</si>
  <si>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</si>
  <si>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</si>
  <si>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</si>
  <si>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</si>
  <si>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</si>
  <si>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</si>
  <si>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</si>
  <si>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</si>
  <si>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</si>
  <si>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</si>
  <si>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</si>
  <si>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</si>
  <si>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</si>
  <si>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</si>
  <si>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</si>
  <si>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</si>
  <si>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</si>
  <si>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</si>
  <si>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</si>
  <si>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</si>
  <si>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</si>
  <si>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</si>
  <si>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</si>
  <si>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</si>
  <si>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</si>
  <si>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</si>
  <si>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</si>
  <si>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</si>
  <si>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</si>
  <si>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</si>
  <si>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</si>
  <si>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</si>
  <si>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</si>
  <si>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</si>
  <si>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</si>
  <si>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</si>
  <si>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</si>
  <si>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</si>
  <si>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</si>
  <si>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</si>
  <si>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</si>
  <si>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</si>
  <si>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</si>
  <si>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</si>
  <si>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</si>
  <si>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</si>
  <si>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</si>
  <si>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</si>
  <si>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</si>
  <si>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</si>
  <si>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</si>
  <si>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</si>
  <si>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</si>
  <si>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</si>
  <si>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</si>
  <si>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</si>
  <si>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</si>
  <si>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</si>
  <si>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</si>
  <si>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</si>
  <si>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</si>
  <si>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</si>
  <si>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</si>
  <si>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</si>
  <si>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</si>
  <si>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</si>
  <si>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</si>
  <si>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</si>
  <si>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</si>
  <si>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</si>
  <si>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</si>
  <si>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</si>
  <si>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</si>
  <si>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</si>
  <si>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</si>
  <si>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</si>
  <si>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</si>
  <si>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</si>
  <si>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</si>
  <si>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</si>
  <si>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</si>
  <si>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</si>
  <si>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</si>
  <si>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</si>
  <si>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</si>
  <si>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</si>
  <si>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</si>
  <si>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</si>
  <si>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</si>
  <si>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</si>
  <si>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</si>
  <si>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</si>
  <si>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</si>
  <si>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</si>
  <si>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</si>
  <si>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</si>
  <si>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</si>
  <si>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</si>
  <si>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</si>
  <si>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</si>
  <si>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</si>
  <si>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</si>
  <si>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</si>
  <si>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</si>
  <si>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</si>
  <si>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</si>
  <si>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</si>
  <si>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</si>
  <si>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</si>
  <si>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</si>
  <si>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</si>
  <si>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</si>
  <si>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</si>
  <si>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</si>
  <si>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</si>
  <si>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</si>
  <si>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</si>
  <si>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</si>
  <si>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</si>
  <si>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</si>
  <si>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</si>
  <si>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</si>
  <si>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</si>
  <si>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</si>
  <si>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</si>
  <si>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</si>
  <si>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</si>
  <si>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</si>
  <si>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</si>
  <si>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</si>
  <si>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</si>
  <si>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</si>
  <si>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</si>
  <si>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</si>
  <si>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</si>
  <si>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</si>
  <si>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</si>
  <si>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</si>
  <si>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</si>
  <si>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</si>
  <si>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</si>
  <si>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</si>
  <si>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</si>
  <si>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</si>
  <si>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</si>
  <si>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</si>
  <si>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</si>
  <si>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</si>
  <si>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</si>
  <si>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</si>
  <si>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</si>
  <si>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</si>
  <si>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</si>
  <si>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</si>
  <si>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</si>
  <si>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</si>
  <si>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</si>
  <si>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</si>
  <si>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</si>
  <si>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</si>
  <si>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</si>
  <si>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</si>
  <si>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</si>
  <si>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</si>
  <si>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</si>
  <si>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</si>
  <si>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</si>
  <si>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</si>
  <si>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</si>
  <si>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</si>
  <si>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</si>
  <si>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</si>
  <si>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</si>
  <si>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</si>
  <si>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</si>
  <si>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</si>
  <si>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</si>
  <si>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</si>
  <si>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</si>
  <si>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</si>
  <si>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</si>
  <si>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</si>
  <si>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</si>
  <si>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</si>
  <si>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</si>
  <si>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</si>
  <si>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</si>
  <si>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</si>
  <si>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</si>
  <si>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</si>
  <si>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</si>
  <si>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</si>
  <si>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</si>
  <si>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</si>
  <si>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</si>
  <si>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</si>
  <si>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</si>
  <si>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</si>
  <si>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</si>
  <si>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</si>
  <si>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</si>
  <si>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</si>
  <si>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</si>
  <si>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</si>
  <si>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</si>
  <si>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</si>
  <si>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</si>
  <si>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</si>
  <si>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</si>
  <si>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</si>
  <si>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</si>
  <si>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</si>
  <si>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</si>
  <si>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</si>
  <si>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</si>
  <si>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</si>
  <si>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</si>
  <si>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</si>
  <si>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</si>
  <si>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</si>
  <si>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</si>
  <si>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</si>
  <si>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</si>
  <si>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</si>
  <si>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</si>
  <si>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</si>
  <si>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</si>
  <si>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</si>
  <si>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</si>
  <si>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</si>
  <si>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</si>
  <si>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</si>
  <si>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</si>
  <si>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</si>
  <si>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</si>
  <si>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</si>
  <si>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</si>
  <si>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</si>
  <si>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</si>
  <si>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</si>
  <si>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</si>
  <si>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</si>
  <si>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</si>
  <si>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</si>
  <si>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</si>
  <si>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</si>
  <si>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</si>
  <si>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</si>
  <si>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</si>
  <si>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</si>
  <si>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</si>
  <si>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</si>
  <si>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</si>
  <si>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</si>
  <si>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</si>
  <si>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</si>
  <si>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</si>
  <si>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</si>
  <si>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</si>
  <si>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</si>
  <si>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</si>
  <si>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</si>
  <si>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</si>
  <si>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</si>
  <si>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</si>
  <si>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</si>
  <si>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</si>
  <si>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</si>
  <si>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</si>
  <si>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</si>
  <si>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</si>
  <si>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</si>
  <si>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</si>
  <si>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</si>
  <si>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</si>
  <si>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</si>
  <si>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</si>
  <si>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</si>
  <si>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</si>
  <si>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</si>
  <si>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</si>
  <si>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</si>
  <si>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</si>
  <si>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</si>
  <si>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</si>
  <si>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</si>
  <si>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</si>
  <si>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</si>
  <si>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</si>
  <si>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</si>
  <si>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</si>
  <si>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</si>
  <si>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</si>
  <si>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</si>
  <si>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</si>
  <si>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</si>
  <si>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</si>
  <si>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</si>
  <si>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</si>
  <si>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</si>
  <si>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</si>
  <si>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</si>
  <si>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</si>
  <si>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</si>
  <si>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</si>
  <si>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</si>
  <si>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</si>
  <si>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</si>
  <si>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</si>
  <si>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</si>
  <si>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</si>
  <si>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</si>
  <si>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</si>
  <si>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</si>
  <si>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</si>
  <si>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</si>
  <si>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</si>
  <si>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</si>
  <si>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</si>
  <si>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</si>
  <si>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</si>
  <si>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</si>
  <si>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</si>
  <si>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</si>
  <si>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</si>
  <si>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</si>
  <si>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</si>
  <si>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</si>
  <si>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</si>
  <si>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</si>
  <si>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</si>
  <si>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</si>
  <si>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</si>
  <si>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</si>
  <si>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</si>
  <si>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</si>
  <si>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</si>
  <si>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</si>
  <si>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</si>
  <si>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</si>
  <si>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</si>
  <si>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</si>
  <si>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</si>
  <si>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</si>
  <si>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</si>
  <si>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</si>
  <si>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</si>
  <si>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</si>
  <si>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</si>
  <si>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</si>
  <si>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</si>
  <si>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</si>
  <si>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</si>
  <si>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</si>
  <si>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</si>
  <si>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</si>
  <si>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</si>
  <si>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</si>
  <si>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</si>
  <si>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</si>
  <si>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</si>
  <si>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</si>
  <si>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</si>
  <si>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</si>
  <si>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</si>
  <si>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</si>
  <si>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</si>
  <si>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</si>
  <si>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</si>
  <si>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</si>
  <si>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</si>
  <si>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</si>
  <si>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</si>
  <si>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</si>
  <si>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</si>
  <si>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</si>
  <si>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</si>
  <si>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</si>
  <si>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</si>
  <si>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</si>
  <si>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</si>
  <si>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</si>
  <si>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</si>
  <si>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</si>
  <si>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</si>
  <si>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</si>
  <si>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</si>
  <si>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</si>
  <si>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</si>
  <si>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</si>
  <si>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</si>
  <si>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</si>
  <si>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</si>
  <si>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</si>
  <si>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</si>
  <si>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</si>
  <si>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</si>
  <si>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</si>
  <si>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</si>
  <si>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</si>
  <si>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</si>
  <si>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</si>
  <si>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</si>
  <si>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</si>
  <si>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</si>
  <si>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</si>
  <si>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</si>
  <si>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</si>
  <si>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</si>
  <si>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</si>
  <si>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</si>
  <si>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</si>
  <si>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</si>
  <si>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</si>
  <si>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</si>
  <si>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</si>
  <si>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</si>
  <si>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</si>
  <si>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</si>
  <si>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</si>
  <si>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</si>
  <si>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</si>
  <si>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</si>
  <si>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</si>
  <si>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</si>
  <si>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</si>
  <si>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</si>
  <si>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</si>
  <si>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</si>
  <si>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</si>
  <si>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</si>
  <si>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</si>
  <si>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</si>
  <si>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</si>
  <si>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</si>
  <si>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</si>
  <si>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</si>
  <si>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</si>
  <si>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</si>
  <si>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</si>
  <si>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</si>
  <si>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</si>
  <si>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</si>
  <si>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</si>
  <si>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</si>
  <si>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</si>
  <si>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</si>
  <si>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</si>
  <si>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</si>
  <si>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</si>
  <si>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</si>
  <si>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</si>
  <si>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</si>
  <si>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</si>
  <si>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</si>
  <si>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</si>
  <si>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</si>
  <si>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</si>
  <si>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</si>
  <si>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</si>
  <si>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</si>
  <si>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</si>
  <si>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</si>
  <si>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</si>
  <si>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</si>
  <si>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</si>
  <si>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</si>
  <si>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</si>
  <si>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</si>
  <si>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</si>
  <si>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</si>
  <si>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</si>
  <si>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</si>
  <si>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</si>
  <si>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</si>
  <si>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</si>
  <si>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</si>
  <si>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</si>
  <si>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</si>
  <si>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</si>
  <si>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</si>
  <si>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</si>
  <si>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</si>
  <si>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</si>
  <si>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</si>
  <si>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</si>
  <si>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</si>
  <si>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</si>
  <si>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</si>
  <si>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</si>
  <si>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</si>
  <si>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</si>
  <si>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</si>
  <si>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</si>
  <si>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</si>
  <si>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</si>
  <si>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</si>
  <si>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</si>
  <si>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</si>
  <si>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</si>
  <si>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</si>
  <si>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</si>
  <si>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</si>
  <si>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</si>
  <si>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</si>
  <si>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</si>
  <si>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</si>
  <si>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</si>
  <si>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</si>
  <si>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</si>
  <si>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</si>
  <si>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</si>
  <si>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</si>
  <si>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</si>
  <si>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</si>
  <si>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</si>
  <si>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</si>
  <si>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</si>
  <si>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</si>
  <si>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</si>
  <si>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</si>
  <si>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</si>
  <si>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</si>
  <si>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</si>
  <si>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</si>
  <si>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</si>
  <si>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</si>
  <si>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</si>
  <si>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</si>
  <si>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</si>
  <si>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</si>
  <si>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</si>
  <si>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</si>
  <si>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</si>
  <si>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</si>
  <si>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</si>
  <si>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</si>
  <si>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</si>
  <si>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</si>
  <si>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</si>
  <si>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</si>
  <si>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</si>
  <si>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</si>
  <si>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</si>
  <si>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</si>
  <si>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</si>
  <si>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</si>
  <si>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</si>
  <si>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</si>
  <si>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</si>
  <si>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</si>
  <si>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</si>
  <si>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</si>
  <si>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</si>
  <si>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</si>
  <si>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</si>
  <si>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</si>
  <si>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</si>
  <si>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</si>
  <si>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</si>
  <si>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</si>
  <si>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</si>
  <si>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</si>
  <si>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</si>
  <si>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</si>
  <si>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</si>
  <si>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</si>
  <si>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</si>
  <si>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</si>
  <si>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</si>
  <si>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</si>
  <si>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</si>
  <si>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</si>
  <si>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</si>
  <si>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</si>
  <si>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</si>
  <si>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</si>
  <si>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</si>
  <si>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</si>
  <si>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</si>
  <si>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</si>
  <si>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</si>
  <si>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</si>
  <si>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</si>
  <si>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</si>
  <si>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</si>
  <si>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</si>
  <si>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</si>
  <si>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</si>
  <si>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</si>
  <si>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</si>
  <si>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</si>
  <si>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</si>
  <si>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</si>
  <si>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</si>
  <si>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</si>
  <si>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</si>
  <si>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</si>
  <si>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</si>
  <si>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</si>
  <si>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</si>
  <si>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</si>
  <si>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</si>
  <si>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</si>
  <si>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</si>
  <si>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</si>
  <si>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</si>
  <si>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</si>
  <si>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</si>
  <si>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</si>
  <si>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</si>
  <si>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</si>
  <si>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</si>
  <si>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</si>
  <si>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</si>
  <si>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</si>
  <si>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</si>
  <si>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</si>
  <si>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</si>
  <si>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</si>
  <si>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</si>
  <si>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</si>
  <si>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</si>
  <si>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</si>
  <si>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</si>
  <si>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</si>
  <si>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</si>
  <si>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</si>
  <si>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</si>
  <si>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</si>
  <si>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</si>
  <si>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</si>
  <si>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</si>
  <si>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</si>
  <si>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</si>
  <si>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</si>
  <si>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</si>
  <si>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</si>
  <si>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</si>
  <si>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</si>
  <si>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</si>
  <si>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</si>
  <si>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</si>
  <si>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</si>
  <si>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</si>
  <si>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</si>
  <si>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</si>
  <si>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</si>
  <si>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</si>
  <si>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</si>
  <si>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</si>
  <si>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</si>
  <si>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</si>
  <si>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</si>
  <si>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</si>
  <si>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</si>
  <si>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</si>
  <si>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</si>
  <si>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</si>
  <si>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</si>
  <si>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</si>
  <si>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</si>
  <si>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</si>
  <si>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</si>
  <si>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</si>
  <si>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</si>
  <si>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</si>
  <si>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</si>
  <si>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</si>
  <si>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</si>
  <si>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</si>
  <si>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</si>
  <si>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</si>
  <si>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</si>
  <si>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</si>
  <si>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</si>
  <si>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</si>
  <si>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</si>
  <si>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</si>
  <si>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</si>
  <si>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</si>
  <si>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</si>
  <si>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</si>
  <si>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</si>
  <si>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</si>
  <si>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</si>
  <si>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</si>
  <si>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</si>
  <si>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</si>
  <si>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</si>
  <si>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</si>
  <si>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</si>
  <si>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</si>
  <si>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</si>
  <si>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</si>
  <si>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</si>
  <si>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</si>
  <si>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</si>
  <si>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</si>
  <si>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</si>
  <si>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</si>
  <si>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</si>
  <si>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</si>
  <si>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</si>
  <si>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</si>
  <si>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</si>
  <si>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</si>
  <si>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</si>
  <si>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</si>
  <si>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</si>
  <si>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</si>
  <si>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</si>
  <si>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</si>
  <si>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</si>
  <si>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</si>
  <si>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</si>
  <si>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</si>
  <si>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</si>
  <si>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</si>
  <si>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</si>
  <si>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</si>
  <si>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</si>
  <si>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</si>
  <si>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</si>
  <si>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</si>
  <si>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</si>
  <si>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</si>
  <si>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</si>
  <si>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</si>
  <si>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</si>
  <si>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</si>
  <si>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</si>
  <si>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</si>
  <si>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</si>
  <si>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</si>
  <si>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</si>
  <si>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</si>
  <si>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</si>
  <si>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</si>
  <si>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</si>
  <si>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</si>
  <si>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</si>
  <si>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</si>
  <si>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</si>
  <si>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</si>
  <si>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</si>
  <si>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</si>
  <si>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</si>
  <si>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</si>
  <si>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</si>
  <si>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</si>
  <si>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</si>
  <si>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</si>
  <si>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</si>
  <si>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</si>
  <si>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</si>
  <si>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</si>
  <si>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</si>
  <si>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</si>
  <si>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</si>
  <si>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</si>
  <si>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</si>
  <si>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</si>
  <si>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</si>
  <si>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</si>
  <si>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</si>
  <si>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</si>
  <si>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</si>
  <si>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</si>
  <si>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</si>
  <si>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</si>
  <si>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</si>
  <si>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</si>
  <si>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</si>
  <si>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</si>
  <si>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</si>
  <si>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</si>
  <si>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</si>
  <si>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</si>
  <si>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</si>
  <si>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</si>
  <si>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</si>
  <si>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</si>
  <si>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</si>
  <si>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</si>
  <si>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</si>
  <si>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</si>
  <si>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</si>
  <si>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</si>
  <si>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</si>
  <si>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</si>
  <si>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</si>
  <si>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</si>
  <si>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</si>
  <si>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</si>
  <si>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</si>
  <si>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</si>
  <si>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</si>
  <si>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</si>
  <si>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</si>
  <si>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</si>
  <si>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</si>
  <si>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</si>
  <si>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</si>
  <si>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</si>
  <si>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</si>
  <si>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</si>
  <si>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</si>
  <si>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</si>
  <si>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</si>
  <si>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</si>
  <si>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</si>
  <si>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</si>
  <si>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</si>
  <si>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</si>
  <si>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</si>
  <si>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</si>
  <si>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</si>
  <si>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</si>
  <si>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</si>
  <si>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</si>
  <si>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</si>
  <si>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</si>
  <si>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</si>
  <si>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</si>
  <si>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</si>
  <si>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</si>
  <si>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</si>
  <si>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</si>
  <si>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</si>
  <si>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</si>
  <si>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</si>
  <si>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</si>
  <si>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</si>
  <si>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</si>
  <si>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</si>
  <si>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</si>
  <si>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</si>
  <si>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</si>
  <si>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</si>
  <si>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</si>
  <si>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</si>
  <si>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</si>
  <si>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</si>
  <si>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</si>
  <si>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</si>
  <si>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</si>
  <si>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</si>
  <si>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</si>
  <si>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</si>
  <si>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</si>
  <si>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</si>
  <si>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</si>
  <si>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</si>
  <si>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</si>
  <si>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</si>
  <si>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</si>
  <si>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</si>
  <si>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</si>
  <si>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</si>
  <si>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</si>
  <si>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</si>
  <si>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</si>
  <si>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</si>
  <si>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</si>
  <si>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</si>
  <si>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</si>
  <si>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</si>
  <si>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</si>
  <si>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</si>
  <si>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</si>
  <si>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</si>
  <si>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</si>
  <si>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</si>
  <si>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</si>
  <si>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</si>
  <si>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</si>
  <si>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</si>
  <si>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</si>
  <si>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</si>
  <si>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</si>
  <si>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</si>
  <si>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</si>
  <si>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</si>
  <si>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</si>
  <si>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</si>
  <si>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</si>
  <si>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</si>
  <si>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</si>
  <si>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</si>
  <si>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</si>
  <si>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</si>
  <si>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</si>
  <si>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</si>
  <si>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</si>
  <si>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</si>
  <si>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</si>
  <si>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</si>
  <si>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</si>
  <si>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</si>
  <si>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</si>
  <si>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</si>
  <si>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</si>
  <si>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</si>
  <si>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</si>
  <si>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</si>
  <si>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</si>
  <si>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</si>
  <si>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</si>
  <si>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</si>
  <si>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</si>
  <si>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</si>
  <si>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</si>
  <si>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</si>
  <si>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</si>
  <si>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</si>
  <si>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</si>
  <si>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</si>
  <si>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</si>
  <si>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</si>
  <si>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</si>
  <si>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</si>
  <si>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</si>
  <si>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</si>
  <si>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</si>
  <si>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</si>
  <si>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</si>
  <si>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</si>
  <si>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</si>
  <si>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</si>
  <si>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</si>
  <si>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</si>
  <si>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</si>
  <si>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</si>
  <si>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</si>
  <si>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</si>
  <si>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</si>
  <si>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</si>
  <si>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</si>
  <si>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</si>
  <si>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</si>
  <si>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</si>
  <si>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</si>
  <si>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</si>
  <si>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</si>
  <si>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</si>
  <si>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</si>
  <si>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</si>
  <si>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</si>
  <si>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</si>
  <si>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</si>
  <si>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</si>
  <si>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</si>
  <si>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</si>
  <si>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</si>
  <si>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</si>
  <si>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</si>
  <si>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</si>
  <si>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</si>
  <si>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</si>
  <si>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</si>
  <si>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</si>
  <si>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</si>
  <si>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</si>
  <si>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</si>
  <si>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</si>
  <si>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</si>
  <si>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</si>
  <si>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</si>
  <si>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</si>
  <si>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</si>
  <si>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</si>
  <si>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</si>
  <si>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</si>
  <si>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</si>
  <si>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</si>
  <si>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</si>
  <si>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</si>
  <si>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</si>
  <si>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</si>
  <si>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</si>
  <si>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</si>
  <si>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</si>
  <si>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</si>
  <si>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</si>
  <si>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</si>
  <si>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</si>
  <si>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</si>
  <si>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</si>
  <si>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</si>
  <si>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</si>
  <si>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</si>
  <si>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</si>
  <si>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</si>
  <si>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</si>
  <si>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</si>
  <si>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</si>
  <si>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</si>
  <si>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</si>
  <si>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</si>
  <si>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</si>
  <si>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</si>
  <si>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</si>
  <si>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</si>
  <si>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</si>
  <si>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</si>
  <si>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</si>
  <si>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</si>
  <si>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</si>
  <si>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</si>
  <si>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</si>
  <si>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</si>
  <si>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</si>
  <si>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</si>
  <si>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</si>
  <si>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</si>
  <si>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</si>
  <si>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</si>
  <si>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</si>
  <si>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</si>
  <si>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</si>
  <si>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</si>
  <si>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</si>
  <si>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</si>
  <si>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</si>
  <si>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</si>
  <si>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</si>
  <si>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</si>
  <si>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</si>
  <si>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</si>
  <si>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</si>
  <si>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</si>
  <si>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</si>
  <si>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</si>
  <si>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</si>
  <si>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</si>
  <si>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</si>
  <si>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</si>
  <si>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</si>
  <si>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</si>
  <si>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</si>
  <si>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</si>
  <si>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</si>
  <si>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</si>
  <si>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</si>
  <si>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</si>
  <si>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</si>
  <si>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</si>
  <si>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</si>
  <si>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</si>
  <si>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</si>
  <si>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</si>
  <si>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</si>
  <si>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</si>
  <si>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</si>
  <si>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</si>
  <si>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</si>
  <si>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</si>
  <si>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</si>
  <si>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</si>
  <si>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</si>
  <si>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</si>
  <si>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</si>
  <si>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</si>
  <si>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</si>
  <si>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</si>
  <si>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</si>
  <si>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</si>
  <si>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</si>
  <si>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</si>
  <si>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</si>
  <si>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</si>
  <si>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</si>
  <si>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</si>
  <si>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</si>
  <si>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</si>
  <si>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</si>
  <si>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</si>
  <si>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</si>
  <si>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</si>
  <si>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</si>
  <si>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</si>
  <si>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</si>
  <si>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</si>
  <si>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</si>
  <si>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</si>
  <si>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</si>
  <si>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</si>
  <si>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</si>
  <si>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</si>
  <si>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</si>
  <si>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</si>
  <si>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</si>
  <si>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</si>
  <si>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</si>
  <si>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</si>
  <si>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</si>
  <si>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</si>
  <si>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</si>
  <si>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</si>
  <si>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</si>
  <si>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</si>
  <si>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</si>
  <si>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</si>
  <si>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</si>
  <si>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</si>
  <si>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</si>
  <si>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</si>
  <si>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</si>
  <si>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</si>
  <si>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</si>
  <si>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</si>
  <si>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</si>
  <si>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</si>
  <si>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</si>
  <si>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</si>
  <si>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</si>
  <si>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</si>
  <si>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</si>
  <si>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</si>
  <si>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</si>
  <si>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</si>
  <si>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</si>
  <si>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</si>
  <si>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</si>
  <si>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</si>
  <si>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</si>
  <si>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</si>
  <si>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</si>
  <si>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</si>
  <si>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</si>
  <si>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</si>
  <si>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</si>
  <si>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</si>
  <si>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</si>
  <si>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</si>
  <si>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</si>
  <si>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</si>
  <si>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</si>
  <si>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</si>
  <si>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</si>
  <si>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</si>
  <si>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</si>
  <si>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</si>
  <si>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</si>
  <si>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</si>
  <si>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</si>
  <si>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</si>
  <si>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</si>
  <si>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</si>
  <si>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</si>
  <si>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</si>
  <si>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</si>
  <si>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</si>
  <si>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</si>
  <si>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</si>
  <si>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</si>
  <si>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</si>
  <si>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</si>
  <si>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</si>
  <si>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</si>
  <si>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</si>
  <si>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</si>
  <si>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</si>
  <si>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</si>
  <si>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</si>
  <si>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</si>
  <si>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</si>
  <si>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</si>
  <si>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</si>
  <si>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</si>
  <si>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</si>
  <si>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</si>
  <si>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</si>
  <si>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</si>
  <si>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</si>
  <si>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</si>
  <si>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</si>
  <si>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</si>
  <si>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</si>
  <si>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</si>
  <si>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</si>
  <si>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</si>
  <si>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</si>
  <si>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</si>
  <si>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</si>
  <si>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</si>
  <si>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</si>
  <si>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</si>
  <si>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</si>
  <si>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</si>
  <si>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</si>
  <si>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</si>
  <si>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</si>
  <si>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</si>
  <si>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</si>
  <si>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</si>
  <si>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</si>
  <si>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</si>
  <si>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</si>
  <si>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</si>
  <si>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</si>
  <si>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</si>
  <si>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</si>
  <si>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</si>
  <si>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</si>
  <si>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</si>
  <si>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</si>
  <si>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</si>
  <si>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</si>
  <si>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</si>
  <si>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</si>
  <si>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</si>
  <si>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</si>
  <si>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</si>
  <si>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</si>
  <si>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</si>
  <si>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</si>
  <si>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</si>
  <si>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</si>
  <si>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</si>
  <si>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</si>
  <si>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</si>
  <si>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</si>
  <si>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</si>
  <si>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</si>
  <si>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</si>
  <si>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</si>
  <si>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</si>
  <si>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</si>
  <si>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</si>
  <si>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</si>
  <si>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</si>
  <si>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</si>
  <si>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</si>
  <si>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</si>
  <si>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</si>
  <si>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</si>
  <si>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</si>
  <si>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</si>
  <si>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</si>
  <si>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</si>
  <si>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</si>
  <si>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</si>
  <si>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</si>
  <si>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</si>
  <si>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</si>
  <si>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</si>
  <si>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</si>
  <si>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</si>
  <si>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</si>
  <si>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</si>
  <si>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</si>
  <si>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</si>
  <si>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</si>
  <si>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</si>
  <si>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</si>
  <si>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</si>
  <si>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</si>
  <si>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</si>
  <si>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</si>
  <si>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</si>
  <si>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</si>
  <si>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</si>
  <si>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</si>
  <si>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</si>
  <si>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</si>
  <si>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</si>
  <si>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</si>
  <si>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</si>
  <si>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</si>
  <si>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</si>
  <si>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</si>
  <si>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</si>
  <si>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</si>
  <si>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</si>
  <si>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</si>
  <si>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</si>
  <si>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</si>
  <si>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</si>
  <si>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</si>
  <si>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</si>
  <si>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</si>
  <si>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</si>
  <si>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</si>
  <si>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</si>
  <si>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</si>
  <si>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</si>
  <si>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</si>
  <si>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</si>
  <si>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</si>
  <si>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</si>
  <si>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</si>
  <si>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</si>
  <si>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</si>
  <si>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</si>
  <si>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</si>
  <si>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</si>
  <si>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</si>
  <si>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</si>
  <si>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</si>
  <si>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</si>
  <si>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</si>
  <si>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</si>
  <si>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</si>
  <si>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</si>
  <si>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</si>
  <si>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</si>
  <si>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</si>
  <si>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</si>
  <si>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</si>
  <si>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</si>
  <si>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</si>
  <si>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</si>
  <si>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</si>
  <si>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</si>
  <si>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</si>
  <si>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</si>
  <si>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</si>
  <si>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</si>
  <si>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</si>
  <si>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</si>
  <si>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</si>
  <si>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</si>
  <si>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</si>
  <si>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</si>
  <si>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</si>
  <si>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</si>
  <si>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</si>
  <si>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</si>
  <si>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</si>
  <si>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</si>
  <si>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</si>
  <si>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</si>
  <si>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</si>
  <si>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</si>
  <si>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</si>
  <si>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</si>
  <si>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</si>
  <si>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</si>
  <si>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</si>
  <si>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</si>
  <si>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</si>
  <si>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</si>
  <si>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</si>
  <si>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</si>
  <si>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</si>
  <si>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</si>
  <si>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</si>
  <si>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</si>
  <si>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</si>
  <si>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</si>
  <si>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</si>
  <si>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</si>
  <si>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</si>
  <si>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</si>
  <si>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</si>
  <si>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</si>
  <si>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</si>
  <si>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</si>
  <si>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</si>
  <si>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</si>
  <si>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</si>
  <si>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</si>
  <si>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</si>
  <si>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</si>
  <si>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</si>
  <si>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</si>
  <si>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</si>
  <si>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</si>
  <si>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</si>
  <si>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</si>
  <si>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</si>
  <si>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</si>
  <si>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</si>
  <si>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</si>
  <si>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</si>
  <si>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</si>
  <si>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</si>
  <si>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</si>
  <si>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</si>
  <si>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</si>
  <si>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</si>
  <si>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</si>
  <si>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</si>
  <si>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</si>
  <si>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</si>
  <si>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</si>
  <si>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</si>
  <si>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</si>
  <si>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</si>
  <si>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</si>
  <si>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</si>
  <si>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</si>
  <si>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</si>
  <si>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</si>
  <si>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</si>
  <si>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</si>
  <si>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</si>
  <si>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</si>
  <si>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</si>
  <si>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</si>
  <si>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</si>
  <si>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</si>
  <si>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</si>
  <si>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</si>
  <si>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</si>
  <si>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</si>
  <si>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</si>
  <si>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</si>
  <si>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</si>
  <si>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</si>
  <si>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</si>
  <si>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</si>
  <si>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</si>
  <si>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</si>
  <si>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</si>
  <si>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</si>
  <si>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</si>
  <si>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</si>
  <si>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</si>
  <si>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</si>
  <si>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</si>
  <si>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</si>
  <si>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</si>
  <si>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</si>
  <si>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</si>
  <si>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</si>
  <si>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</si>
  <si>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</si>
  <si>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</si>
  <si>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</si>
  <si>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</si>
  <si>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</si>
  <si>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</si>
  <si>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</si>
  <si>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</si>
  <si>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</si>
  <si>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</si>
  <si>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</si>
  <si>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</si>
  <si>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</si>
  <si>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</si>
  <si>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</si>
  <si>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</si>
  <si>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</si>
  <si>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</si>
  <si>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</si>
  <si>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</si>
  <si>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</si>
  <si>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</si>
  <si>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</si>
  <si>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</si>
  <si>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</si>
  <si>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</si>
  <si>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</si>
  <si>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</si>
  <si>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</si>
  <si>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</si>
  <si>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</si>
  <si>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</si>
  <si>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</si>
  <si>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</si>
  <si>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</si>
  <si>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</si>
  <si>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</si>
  <si>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</si>
  <si>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</si>
  <si>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</si>
  <si>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</si>
  <si>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</si>
  <si>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</si>
  <si>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</si>
  <si>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</si>
  <si>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</si>
  <si>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</si>
  <si>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</si>
  <si>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</si>
  <si>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</si>
  <si>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</si>
  <si>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</si>
  <si>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</si>
  <si>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</si>
  <si>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</si>
  <si>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</si>
  <si>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</si>
  <si>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</si>
  <si>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</si>
  <si>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</si>
  <si>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</si>
  <si>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</si>
  <si>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</si>
  <si>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</si>
  <si>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</si>
  <si>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</si>
  <si>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</si>
  <si>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</si>
  <si>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</si>
  <si>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</si>
  <si>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</si>
  <si>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</si>
  <si>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</si>
  <si>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</si>
  <si>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</si>
  <si>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</si>
  <si>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</si>
  <si>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</si>
  <si>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</si>
  <si>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</si>
  <si>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</si>
  <si>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</si>
  <si>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</si>
  <si>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</si>
  <si>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</si>
  <si>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</si>
  <si>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</si>
  <si>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</si>
  <si>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</si>
  <si>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</si>
  <si>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</si>
  <si>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</si>
  <si>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</si>
  <si>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</si>
  <si>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</si>
  <si>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</si>
  <si>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</si>
  <si>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</si>
  <si>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</si>
  <si>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</si>
  <si>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</si>
  <si>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</si>
  <si>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</si>
  <si>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</si>
  <si>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</si>
  <si>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</si>
  <si>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</si>
  <si>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</si>
  <si>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</si>
  <si>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</si>
  <si>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</si>
  <si>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</si>
  <si>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</si>
  <si>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</si>
  <si>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</si>
  <si>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</si>
  <si>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</si>
  <si>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</si>
  <si>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</si>
  <si>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</si>
  <si>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</si>
  <si>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</si>
  <si>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</si>
  <si>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</si>
  <si>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</si>
  <si>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</si>
  <si>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</si>
  <si>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</si>
  <si>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</si>
  <si>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</si>
  <si>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</si>
  <si>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</si>
  <si>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</si>
  <si>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</si>
  <si>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</si>
  <si>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</si>
  <si>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</si>
  <si>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</si>
  <si>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</si>
  <si>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</si>
  <si>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</si>
  <si>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</si>
  <si>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</si>
  <si>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</si>
  <si>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</si>
  <si>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</si>
  <si>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</si>
  <si>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</si>
  <si>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</si>
  <si>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</si>
  <si>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</si>
  <si>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</si>
  <si>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</si>
  <si>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</si>
  <si>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</si>
  <si>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</si>
  <si>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</si>
  <si>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</si>
  <si>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</si>
  <si>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</si>
  <si>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</si>
  <si>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</si>
  <si>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</si>
  <si>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</si>
  <si>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</si>
  <si>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</si>
  <si>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</si>
  <si>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</si>
  <si>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</si>
  <si>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</si>
  <si>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</si>
  <si>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</si>
  <si>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</si>
  <si>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</si>
  <si>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</si>
  <si>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</si>
  <si>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</si>
  <si>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</si>
  <si>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</si>
  <si>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</si>
  <si>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</si>
  <si>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</si>
  <si>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</si>
  <si>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</si>
  <si>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</si>
  <si>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</si>
  <si>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</si>
  <si>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</si>
  <si>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</si>
  <si>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</si>
  <si>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</si>
  <si>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</si>
  <si>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</si>
  <si>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</si>
  <si>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</si>
  <si>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</si>
  <si>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</si>
  <si>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</si>
  <si>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</si>
  <si>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</si>
  <si>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</si>
  <si>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</si>
  <si>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</si>
  <si>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</si>
  <si>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</si>
  <si>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</si>
  <si>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</si>
  <si>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</si>
  <si>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</si>
  <si>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</si>
  <si>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</si>
  <si>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</si>
  <si>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</si>
  <si>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</si>
  <si>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</si>
  <si>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</si>
  <si>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</si>
  <si>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</si>
  <si>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</si>
  <si>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</si>
  <si>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</si>
  <si>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</si>
  <si>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</si>
  <si>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</si>
  <si>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</si>
  <si>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</si>
  <si>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</si>
  <si>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</si>
  <si>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</si>
  <si>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</si>
  <si>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</si>
  <si>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</si>
  <si>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</si>
  <si>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</si>
  <si>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</si>
  <si>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</si>
  <si>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</si>
  <si>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</si>
  <si>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</si>
  <si>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</si>
  <si>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</si>
  <si>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</si>
  <si>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</si>
  <si>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</si>
  <si>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</si>
  <si>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</si>
  <si>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</si>
  <si>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</si>
  <si>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</si>
  <si>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</si>
  <si>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</si>
  <si>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</si>
  <si>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</si>
  <si>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</si>
  <si>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</si>
  <si>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</si>
  <si>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</si>
  <si>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</si>
  <si>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</si>
  <si>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</si>
  <si>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</si>
  <si>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</si>
  <si>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</si>
  <si>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</si>
  <si>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</si>
  <si>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</si>
  <si>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</si>
  <si>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</si>
  <si>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</si>
  <si>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</si>
  <si>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</si>
  <si>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</si>
  <si>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</si>
  <si>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</si>
  <si>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</si>
  <si>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</si>
  <si>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</si>
  <si>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</si>
  <si>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</si>
  <si>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</si>
  <si>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</si>
  <si>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</si>
  <si>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</si>
  <si>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</si>
  <si>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</si>
  <si>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</si>
  <si>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</si>
  <si>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</si>
  <si>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</si>
  <si>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</si>
  <si>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</si>
  <si>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</si>
  <si>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</si>
  <si>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</si>
  <si>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</si>
  <si>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</si>
  <si>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</si>
  <si>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</si>
  <si>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</si>
  <si>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</si>
  <si>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</si>
  <si>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</si>
  <si>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</si>
  <si>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</si>
  <si>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</si>
  <si>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</si>
  <si>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</si>
  <si>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</si>
  <si>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</si>
  <si>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</si>
  <si>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</si>
  <si>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</si>
  <si>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</si>
  <si>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</si>
  <si>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</si>
  <si>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</si>
  <si>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</si>
  <si>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</si>
  <si>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</si>
  <si>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</si>
  <si>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</si>
  <si>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</si>
  <si>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</si>
  <si>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</si>
  <si>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</si>
  <si>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</si>
  <si>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</si>
  <si>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</si>
  <si>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</si>
  <si>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</si>
  <si>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</si>
  <si>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</si>
  <si>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</si>
  <si>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</si>
  <si>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</si>
  <si>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</si>
  <si>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</si>
  <si>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</si>
  <si>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</si>
  <si>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</si>
  <si>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</si>
  <si>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</si>
  <si>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</si>
  <si>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</si>
  <si>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</si>
  <si>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</si>
  <si>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</si>
  <si>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</si>
  <si>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</si>
  <si>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</si>
  <si>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</si>
  <si>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</si>
  <si>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</si>
  <si>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</si>
  <si>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</si>
  <si>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</si>
  <si>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</si>
  <si>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</si>
  <si>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</si>
  <si>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</si>
  <si>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</si>
  <si>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</si>
  <si>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</si>
  <si>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</si>
  <si>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</si>
  <si>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</si>
  <si>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</si>
  <si>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</si>
  <si>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</si>
  <si>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</si>
  <si>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</si>
  <si>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</si>
  <si>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</si>
  <si>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</si>
  <si>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</si>
  <si>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</si>
  <si>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</si>
  <si>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</si>
  <si>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</si>
  <si>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</si>
  <si>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</si>
  <si>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</si>
  <si>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</si>
  <si>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</si>
  <si>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</si>
  <si>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</si>
  <si>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</si>
  <si>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</si>
  <si>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</si>
  <si>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</si>
  <si>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</si>
  <si>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</si>
  <si>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</si>
  <si>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</si>
  <si>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</si>
  <si>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</si>
  <si>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</si>
  <si>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</si>
  <si>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</si>
  <si>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</si>
  <si>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</si>
  <si>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</si>
  <si>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</si>
  <si>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</si>
  <si>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</si>
  <si>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</si>
  <si>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</si>
  <si>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</si>
  <si>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</si>
  <si>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</si>
  <si>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</si>
  <si>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</si>
  <si>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</si>
  <si>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</si>
  <si>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</si>
  <si>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</si>
  <si>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</si>
  <si>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</si>
  <si>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</si>
  <si>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</si>
  <si>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</si>
  <si>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</si>
  <si>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</si>
  <si>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</si>
  <si>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</si>
  <si>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</si>
  <si>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</si>
  <si>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</si>
  <si>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</si>
  <si>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</si>
  <si>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</si>
  <si>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</si>
  <si>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</si>
  <si>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</si>
  <si>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</si>
  <si>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</si>
  <si>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</si>
  <si>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</si>
  <si>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</si>
  <si>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</si>
  <si>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</si>
  <si>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</si>
  <si>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</si>
  <si>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</si>
  <si>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</si>
  <si>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</si>
  <si>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</si>
  <si>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</si>
  <si>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</si>
  <si>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</si>
  <si>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</si>
  <si>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</si>
  <si>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</si>
  <si>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</si>
  <si>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</si>
  <si>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</si>
  <si>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</si>
  <si>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</si>
  <si>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</si>
  <si>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</si>
  <si>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</si>
  <si>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</si>
  <si>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</si>
  <si>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</si>
  <si>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</si>
  <si>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</si>
  <si>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</si>
  <si>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</si>
  <si>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</si>
  <si>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</si>
  <si>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</si>
  <si>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</si>
  <si>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</si>
  <si>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</si>
  <si>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</si>
  <si>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</si>
  <si>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</si>
  <si>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</si>
  <si>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</si>
  <si>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</si>
  <si>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</si>
  <si>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</si>
  <si>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</si>
  <si>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</si>
  <si>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</si>
  <si>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</si>
  <si>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</si>
  <si>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</si>
  <si>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</si>
  <si>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</si>
  <si>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</si>
  <si>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</si>
  <si>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</si>
  <si>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</si>
  <si>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</si>
  <si>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</si>
  <si>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</si>
  <si>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</si>
  <si>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</si>
  <si>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</si>
  <si>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</si>
  <si>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</si>
  <si>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</si>
  <si>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</si>
  <si>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</si>
  <si>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</si>
  <si>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</si>
  <si>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</si>
  <si>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</si>
  <si>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</si>
  <si>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</si>
  <si>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</si>
  <si>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</si>
  <si>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</si>
  <si>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</si>
  <si>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</si>
  <si>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</si>
  <si>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</si>
  <si>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</si>
  <si>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</si>
  <si>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</si>
  <si>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</si>
  <si>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</si>
  <si>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</si>
  <si>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</si>
  <si>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</si>
  <si>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</si>
  <si>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</si>
  <si>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</si>
  <si>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</si>
  <si>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</si>
  <si>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</si>
  <si>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</si>
  <si>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</si>
  <si>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</si>
  <si>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</si>
  <si>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</si>
  <si>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</si>
  <si>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</si>
  <si>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</si>
  <si>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</si>
  <si>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</si>
  <si>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</si>
  <si>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</si>
  <si>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</si>
  <si>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</si>
  <si>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</si>
  <si>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</si>
  <si>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</si>
  <si>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</si>
  <si>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</si>
  <si>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</si>
  <si>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</si>
  <si>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</si>
  <si>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</si>
  <si>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</si>
  <si>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</si>
  <si>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</si>
  <si>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</si>
  <si>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</si>
  <si>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</si>
  <si>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</si>
  <si>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</si>
  <si>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</si>
  <si>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</si>
  <si>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</si>
  <si>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</si>
  <si>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</si>
  <si>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</si>
  <si>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</si>
  <si>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</si>
  <si>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</si>
  <si>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</si>
  <si>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</si>
  <si>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</si>
  <si>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</si>
  <si>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</si>
  <si>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</si>
  <si>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</si>
  <si>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</si>
  <si>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</si>
  <si>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</si>
  <si>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</si>
  <si>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</si>
  <si>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</si>
  <si>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</si>
  <si>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</si>
  <si>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</si>
  <si>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</si>
  <si>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</si>
  <si>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</si>
  <si>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</si>
  <si>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</si>
  <si>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</si>
  <si>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</si>
  <si>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</si>
  <si>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</si>
  <si>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</si>
  <si>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</si>
  <si>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</si>
  <si>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</si>
  <si>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</si>
  <si>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</si>
  <si>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</si>
  <si>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</si>
  <si>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</si>
  <si>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</si>
  <si>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</si>
  <si>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</si>
  <si>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</si>
  <si>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</si>
  <si>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</si>
  <si>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</si>
  <si>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</si>
  <si>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</si>
  <si>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</si>
  <si>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</si>
  <si>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</si>
  <si>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</si>
  <si>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</si>
  <si>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</si>
  <si>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</si>
  <si>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</si>
  <si>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</si>
  <si>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</si>
  <si>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</si>
  <si>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</si>
  <si>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</si>
  <si>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</si>
  <si>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</si>
  <si>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</si>
  <si>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</si>
  <si>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</si>
  <si>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</si>
  <si>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</si>
  <si>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</si>
  <si>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</si>
  <si>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</si>
  <si>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</si>
  <si>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</si>
  <si>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</si>
  <si>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</si>
  <si>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</si>
  <si>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</si>
  <si>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</si>
  <si>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</si>
  <si>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</si>
  <si>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</si>
  <si>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</si>
  <si>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</si>
  <si>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</si>
  <si>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</si>
  <si>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</si>
  <si>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</si>
  <si>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</si>
  <si>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</si>
  <si>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</si>
  <si>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</si>
  <si>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</si>
  <si>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</si>
  <si>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</si>
  <si>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</si>
  <si>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</si>
  <si>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</si>
  <si>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</si>
  <si>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</si>
  <si>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</si>
  <si>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</si>
  <si>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</si>
  <si>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</si>
  <si>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</si>
  <si>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</si>
  <si>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</si>
  <si>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</si>
  <si>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</si>
  <si>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</si>
  <si>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</si>
  <si>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</si>
  <si>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</si>
  <si>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</si>
  <si>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</si>
  <si>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</si>
  <si>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</si>
  <si>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</si>
  <si>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</si>
  <si>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</si>
  <si>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</si>
  <si>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</si>
  <si>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</si>
  <si>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</si>
  <si>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</si>
  <si>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</si>
  <si>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</si>
  <si>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</si>
  <si>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</si>
  <si>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</si>
  <si>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</si>
  <si>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</si>
  <si>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</si>
  <si>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</si>
  <si>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</si>
  <si>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</si>
  <si>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</si>
  <si>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</si>
  <si>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</si>
  <si>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</si>
  <si>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</si>
  <si>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</si>
  <si>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</si>
  <si>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</si>
  <si>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</si>
  <si>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</si>
  <si>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</si>
  <si>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</si>
  <si>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</si>
  <si>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</si>
  <si>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</si>
  <si>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</si>
  <si>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</si>
  <si>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</si>
  <si>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</si>
  <si>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</si>
  <si>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</si>
  <si>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</si>
  <si>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</si>
  <si>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</si>
  <si>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</si>
  <si>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</si>
  <si>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</si>
  <si>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</si>
  <si>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</si>
  <si>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</si>
  <si>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</si>
  <si>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</si>
  <si>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</si>
  <si>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</si>
  <si>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</si>
  <si>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</si>
  <si>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</si>
  <si>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</si>
  <si>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</si>
  <si>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</si>
  <si>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</si>
  <si>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</si>
  <si>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</si>
  <si>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</si>
  <si>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</si>
  <si>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</si>
  <si>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</si>
  <si>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</si>
  <si>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</si>
  <si>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</si>
  <si>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</si>
  <si>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</si>
  <si>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</si>
  <si>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</si>
  <si>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</si>
  <si>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</si>
  <si>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</si>
  <si>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</si>
  <si>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</si>
  <si>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</si>
  <si>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</si>
  <si>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</si>
  <si>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</si>
  <si>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</si>
  <si>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</si>
  <si>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</si>
  <si>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</si>
  <si>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</si>
  <si>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</si>
  <si>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</si>
  <si>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</si>
  <si>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</si>
  <si>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</si>
  <si>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</si>
  <si>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</si>
  <si>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</si>
  <si>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</si>
  <si>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</si>
  <si>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</si>
  <si>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</si>
  <si>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</si>
  <si>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</si>
  <si>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</si>
  <si>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</si>
  <si>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</si>
  <si>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</si>
  <si>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</si>
  <si>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</si>
  <si>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</si>
  <si>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</si>
  <si>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</si>
  <si>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</si>
  <si>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</si>
  <si>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</si>
  <si>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</si>
  <si>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</si>
  <si>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</si>
  <si>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</si>
  <si>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</si>
  <si>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</si>
  <si>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</si>
  <si>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</si>
  <si>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</si>
  <si>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</si>
  <si>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</si>
  <si>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</si>
  <si>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</si>
  <si>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</si>
  <si>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</si>
  <si>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</si>
  <si>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</si>
  <si>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</si>
  <si>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</si>
  <si>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</si>
  <si>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</si>
  <si>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</si>
  <si>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</si>
  <si>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</si>
  <si>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</si>
  <si>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</si>
  <si>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</si>
  <si>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</si>
  <si>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</si>
  <si>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</si>
  <si>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</si>
  <si>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</si>
  <si>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</si>
  <si>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</si>
  <si>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</si>
  <si>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</si>
  <si>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</si>
  <si>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</si>
  <si>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</si>
  <si>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</si>
  <si>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</si>
  <si>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</si>
  <si>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</si>
  <si>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</si>
  <si>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</si>
  <si>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</si>
  <si>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</si>
  <si>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</si>
  <si>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</si>
  <si>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</si>
  <si>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</si>
  <si>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</si>
  <si>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</si>
  <si>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</si>
  <si>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</si>
  <si>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</si>
  <si>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</si>
  <si>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</si>
  <si>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</si>
  <si>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</si>
  <si>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</si>
  <si>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</si>
  <si>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</si>
  <si>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</si>
  <si>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</si>
  <si>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</si>
  <si>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</si>
  <si>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</si>
  <si>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</si>
  <si>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</si>
  <si>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</si>
  <si>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</si>
  <si>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</si>
  <si>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</si>
  <si>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</si>
  <si>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</si>
  <si>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</si>
  <si>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</si>
  <si>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</si>
  <si>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</si>
  <si>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</si>
  <si>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</si>
  <si>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</si>
  <si>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</si>
  <si>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</si>
  <si>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</si>
  <si>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</si>
  <si>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</si>
  <si>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</si>
  <si>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</si>
  <si>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</si>
  <si>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</si>
  <si>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</si>
  <si>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</si>
  <si>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</si>
  <si>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</si>
  <si>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</si>
  <si>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</si>
  <si>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</si>
  <si>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</si>
  <si>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</si>
  <si>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</si>
  <si>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</si>
  <si>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</si>
  <si>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</si>
  <si>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</si>
  <si>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</si>
  <si>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</si>
  <si>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</si>
  <si>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</si>
  <si>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</si>
  <si>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</si>
  <si>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</si>
  <si>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</si>
  <si>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</si>
  <si>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</si>
  <si>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</si>
  <si>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</si>
  <si>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</si>
  <si>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</si>
  <si>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</si>
  <si>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</si>
  <si>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</si>
  <si>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</si>
  <si>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</si>
  <si>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</si>
  <si>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</si>
  <si>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</si>
  <si>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</si>
  <si>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</si>
  <si>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</si>
  <si>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</si>
  <si>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</si>
  <si>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</si>
  <si>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</si>
  <si>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</si>
  <si>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</si>
  <si>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</si>
  <si>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</si>
  <si>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</si>
  <si>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</si>
  <si>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</si>
  <si>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</si>
  <si>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</si>
  <si>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</si>
  <si>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</si>
  <si>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</si>
  <si>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</si>
  <si>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</si>
  <si>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</si>
  <si>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</si>
  <si>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</si>
  <si>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</si>
  <si>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</si>
  <si>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</si>
  <si>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</si>
  <si>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</si>
  <si>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</si>
  <si>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</si>
  <si>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</si>
  <si>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</si>
  <si>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</si>
  <si>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</si>
  <si>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</si>
  <si>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</si>
  <si>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</si>
  <si>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</si>
  <si>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</si>
  <si>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</si>
  <si>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</si>
  <si>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</si>
  <si>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</si>
  <si>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</si>
  <si>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</si>
  <si>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</si>
  <si>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</si>
  <si>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</si>
  <si>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</si>
  <si>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</si>
  <si>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</si>
  <si>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</si>
  <si>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</si>
  <si>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</si>
  <si>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</si>
  <si>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</si>
  <si>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</si>
  <si>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</si>
  <si>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</si>
  <si>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</si>
  <si>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</si>
  <si>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</si>
  <si>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</si>
  <si>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</si>
  <si>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</si>
  <si>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</si>
  <si>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</si>
  <si>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</si>
  <si>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</si>
  <si>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</si>
  <si>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</si>
  <si>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</si>
  <si>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</si>
  <si>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</si>
  <si>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</si>
  <si>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</si>
  <si>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</si>
  <si>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</si>
  <si>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</si>
  <si>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</si>
  <si>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</si>
  <si>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</si>
  <si>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</si>
  <si>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</si>
  <si>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</si>
  <si>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</si>
  <si>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</si>
  <si>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</si>
  <si>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</si>
  <si>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</si>
  <si>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</si>
  <si>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</si>
  <si>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</si>
  <si>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</si>
  <si>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</si>
  <si>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</si>
  <si>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</si>
  <si>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</si>
  <si>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</si>
  <si>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</si>
  <si>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</si>
  <si>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</si>
  <si>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</si>
  <si>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</si>
  <si>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</si>
  <si>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</si>
  <si>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</si>
  <si>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</si>
  <si>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</si>
  <si>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</si>
  <si>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</si>
  <si>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</si>
  <si>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</si>
  <si>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</si>
  <si>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</si>
  <si>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</si>
  <si>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</si>
  <si>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</si>
  <si>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</si>
  <si>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</si>
  <si>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</si>
  <si>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</si>
  <si>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</si>
  <si>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</si>
  <si>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</si>
  <si>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</si>
  <si>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</si>
  <si>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</si>
  <si>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</si>
  <si>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</si>
  <si>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</si>
  <si>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</si>
  <si>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</si>
  <si>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</si>
  <si>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</si>
  <si>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</si>
  <si>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</si>
  <si>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</si>
  <si>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</si>
  <si>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</si>
  <si>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</si>
  <si>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</si>
  <si>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</si>
  <si>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</si>
  <si>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</si>
  <si>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</si>
  <si>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</si>
  <si>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</si>
  <si>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</si>
  <si>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</si>
  <si>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</si>
  <si>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</si>
  <si>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</si>
  <si>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</si>
  <si>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</si>
  <si>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</si>
  <si>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</si>
  <si>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</si>
  <si>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</si>
  <si>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</si>
  <si>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</si>
  <si>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</si>
  <si>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</si>
  <si>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</si>
  <si>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</si>
  <si>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</si>
  <si>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</si>
  <si>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</si>
  <si>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</si>
  <si>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</si>
  <si>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</si>
  <si>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</si>
  <si>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</si>
  <si>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</si>
  <si>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</si>
  <si>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</si>
  <si>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</si>
  <si>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</si>
  <si>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</si>
  <si>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</si>
  <si>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</si>
  <si>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</si>
  <si>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</si>
  <si>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</si>
  <si>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</si>
  <si>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</si>
  <si>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</si>
  <si>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</si>
  <si>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</si>
  <si>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</si>
  <si>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</si>
  <si>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</si>
  <si>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</si>
  <si>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</si>
  <si>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</si>
  <si>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</si>
  <si>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</si>
  <si>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</si>
  <si>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</si>
  <si>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</si>
  <si>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</si>
  <si>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</si>
  <si>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</si>
  <si>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</si>
  <si>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</si>
  <si>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</si>
  <si>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</si>
  <si>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</si>
  <si>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</si>
  <si>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</si>
  <si>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</si>
  <si>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</si>
  <si>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</si>
  <si>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</si>
  <si>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</si>
  <si>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</si>
  <si>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</si>
  <si>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</si>
  <si>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</si>
  <si>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</si>
  <si>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</si>
  <si>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</si>
  <si>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</si>
  <si>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</si>
  <si>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</si>
  <si>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</si>
  <si>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</si>
  <si>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</si>
  <si>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</si>
  <si>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</si>
  <si>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</si>
  <si>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</si>
  <si>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</si>
  <si>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</si>
  <si>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</si>
  <si>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</si>
  <si>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</si>
  <si>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</si>
  <si>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</si>
  <si>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</si>
  <si>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</si>
  <si>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</si>
  <si>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</si>
  <si>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</si>
  <si>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</si>
  <si>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</si>
  <si>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</si>
  <si>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</si>
  <si>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</si>
  <si>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</si>
  <si>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</si>
  <si>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</si>
  <si>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</si>
  <si>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</si>
  <si>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</si>
  <si>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</si>
  <si>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</si>
  <si>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</si>
  <si>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</si>
  <si>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</si>
  <si>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</si>
  <si>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</si>
  <si>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</si>
  <si>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</si>
  <si>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</si>
  <si>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</si>
  <si>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</si>
  <si>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</si>
  <si>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</si>
  <si>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</si>
  <si>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</si>
  <si>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</si>
  <si>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</si>
  <si>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</si>
  <si>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</si>
  <si>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</si>
  <si>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</si>
  <si>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</si>
  <si>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</si>
  <si>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</si>
  <si>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</si>
  <si>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</si>
  <si>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</si>
  <si>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</si>
  <si>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</si>
  <si>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</si>
  <si>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</si>
  <si>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</si>
  <si>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</si>
  <si>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</si>
  <si>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</si>
  <si>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</si>
  <si>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</si>
  <si>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</si>
  <si>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</si>
  <si>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</si>
  <si>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</si>
  <si>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</si>
  <si>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</si>
  <si>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</si>
  <si>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</si>
  <si>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</si>
  <si>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</si>
  <si>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</si>
  <si>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</si>
  <si>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</si>
  <si>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</si>
  <si>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</si>
  <si>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</si>
  <si>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</si>
  <si>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</si>
  <si>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</si>
  <si>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</si>
  <si>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</si>
  <si>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</si>
  <si>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</si>
  <si>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</si>
  <si>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</si>
  <si>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</si>
  <si>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</si>
  <si>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</si>
  <si>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</si>
  <si>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</si>
  <si>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</si>
  <si>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</si>
  <si>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</si>
  <si>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</si>
  <si>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</si>
  <si>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</si>
  <si>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</si>
  <si>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</si>
  <si>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</si>
  <si>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</si>
  <si>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</si>
  <si>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</si>
  <si>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</si>
  <si>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</si>
  <si>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</si>
  <si>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</si>
  <si>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</si>
  <si>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</si>
  <si>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</si>
  <si>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</si>
  <si>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</si>
  <si>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</si>
  <si>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</si>
  <si>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</si>
  <si>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</si>
  <si>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</si>
  <si>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</si>
  <si>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</si>
  <si>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</si>
  <si>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</si>
  <si>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</si>
  <si>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</si>
  <si>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</si>
  <si>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</si>
  <si>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</si>
  <si>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</si>
  <si>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</si>
  <si>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</si>
  <si>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</si>
  <si>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</si>
  <si>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</si>
  <si>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</si>
  <si>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</si>
  <si>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</si>
  <si>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</si>
  <si>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</si>
  <si>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</si>
  <si>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</si>
  <si>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</si>
  <si>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</si>
  <si>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</si>
  <si>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</si>
  <si>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</si>
  <si>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</si>
  <si>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</si>
  <si>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</si>
  <si>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</si>
  <si>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</si>
  <si>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</si>
  <si>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</si>
  <si>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</si>
  <si>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</si>
  <si>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</si>
  <si>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</si>
  <si>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</si>
  <si>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</si>
  <si>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</si>
  <si>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</si>
  <si>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</si>
  <si>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</si>
  <si>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</si>
  <si>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</si>
  <si>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</si>
  <si>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</si>
  <si>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</si>
  <si>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</si>
  <si>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</si>
  <si>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</si>
  <si>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</si>
  <si>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</si>
  <si>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</si>
  <si>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</si>
  <si>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</si>
  <si>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</si>
  <si>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</si>
  <si>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</si>
  <si>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</si>
  <si>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</si>
  <si>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</si>
  <si>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</si>
  <si>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</si>
  <si>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</si>
  <si>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</si>
  <si>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</si>
  <si>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</si>
  <si>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</si>
  <si>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</si>
  <si>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</si>
  <si>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</si>
  <si>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</si>
  <si>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</si>
  <si>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</si>
  <si>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</si>
  <si>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</si>
  <si>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</si>
  <si>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</si>
  <si>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</si>
  <si>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</si>
  <si>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</si>
  <si>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</si>
  <si>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</si>
  <si>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</si>
  <si>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</si>
  <si>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</si>
  <si>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</si>
  <si>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</si>
  <si>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</si>
  <si>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</si>
  <si>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</si>
  <si>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</si>
  <si>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</si>
  <si>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</si>
  <si>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</si>
  <si>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</si>
  <si>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</si>
  <si>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</si>
  <si>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</si>
  <si>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</si>
  <si>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</si>
  <si>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</si>
  <si>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</si>
  <si>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</si>
  <si>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</si>
  <si>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</si>
  <si>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</si>
  <si>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</si>
  <si>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</si>
  <si>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</si>
  <si>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</si>
  <si>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</si>
  <si>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</si>
  <si>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</si>
  <si>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</si>
  <si>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</si>
  <si>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</si>
  <si>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</si>
  <si>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</si>
  <si>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</si>
  <si>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</si>
  <si>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</si>
  <si>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</si>
  <si>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</si>
  <si>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</si>
  <si>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</si>
  <si>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</si>
  <si>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</si>
  <si>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</si>
  <si>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</si>
  <si>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</si>
  <si>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</si>
  <si>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</si>
  <si>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</si>
  <si>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</si>
  <si>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</si>
  <si>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</si>
  <si>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</si>
  <si>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</si>
  <si>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</si>
  <si>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</si>
  <si>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</si>
  <si>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</si>
  <si>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</si>
  <si>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</si>
  <si>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</si>
  <si>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</si>
  <si>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</si>
  <si>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</si>
  <si>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</si>
  <si>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</si>
  <si>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</si>
  <si>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</si>
  <si>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</si>
  <si>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</si>
  <si>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</si>
  <si>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</si>
  <si>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</si>
  <si>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</si>
  <si>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</si>
  <si>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</si>
  <si>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</si>
  <si>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</si>
  <si>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</si>
  <si>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</si>
  <si>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</si>
  <si>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</si>
  <si>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</si>
  <si>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</si>
  <si>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</si>
  <si>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</si>
  <si>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</si>
  <si>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</si>
  <si>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</si>
  <si>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</si>
  <si>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</si>
  <si>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</si>
  <si>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</si>
  <si>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</si>
  <si>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</si>
  <si>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</si>
  <si>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</si>
  <si>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</si>
  <si>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</si>
  <si>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</si>
  <si>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</si>
  <si>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</si>
  <si>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</si>
  <si>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</si>
  <si>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</si>
  <si>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</si>
  <si>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</si>
  <si>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</si>
  <si>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</si>
  <si>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</si>
  <si>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</si>
  <si>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</si>
  <si>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</si>
  <si>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</si>
  <si>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</si>
  <si>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</si>
  <si>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</si>
  <si>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</si>
  <si>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</si>
  <si>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</si>
  <si>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</si>
  <si>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</si>
  <si>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</si>
  <si>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</si>
  <si>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</si>
  <si>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</si>
  <si>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</si>
  <si>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</si>
  <si>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</si>
  <si>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</si>
  <si>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</si>
  <si>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</si>
  <si>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</si>
  <si>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</si>
  <si>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</si>
  <si>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</si>
  <si>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</si>
  <si>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</si>
  <si>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</si>
  <si>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</si>
  <si>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</si>
  <si>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</si>
  <si>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</si>
  <si>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</si>
  <si>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</si>
  <si>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</si>
  <si>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</si>
  <si>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</si>
  <si>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</si>
  <si>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</si>
  <si>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</si>
  <si>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</si>
  <si>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</si>
  <si>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</si>
  <si>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</si>
  <si>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</si>
  <si>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</si>
  <si>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</si>
  <si>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</si>
  <si>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</si>
  <si>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</si>
  <si>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</si>
  <si>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</si>
  <si>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</si>
  <si>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</si>
  <si>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</si>
  <si>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</si>
  <si>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</si>
  <si>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</si>
  <si>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</si>
  <si>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</si>
  <si>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</si>
  <si>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</si>
  <si>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</si>
  <si>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</si>
  <si>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</si>
  <si>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</si>
  <si>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</si>
  <si>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</si>
  <si>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</si>
  <si>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</si>
  <si>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</si>
  <si>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</si>
  <si>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</si>
  <si>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</si>
  <si>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</si>
  <si>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</si>
  <si>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</si>
  <si>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</si>
  <si>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</si>
  <si>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</si>
  <si>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</si>
  <si>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</si>
  <si>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</si>
  <si>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</si>
  <si>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</si>
  <si>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</si>
  <si>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</si>
  <si>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</si>
  <si>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</si>
  <si>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</si>
  <si>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</si>
  <si>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</si>
  <si>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</si>
  <si>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</si>
  <si>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</si>
  <si>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</si>
  <si>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</si>
  <si>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</si>
  <si>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</si>
  <si>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</si>
  <si>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</si>
  <si>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</si>
  <si>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</si>
  <si>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</si>
  <si>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</si>
  <si>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</si>
  <si>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</si>
  <si>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</si>
  <si>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</si>
  <si>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</si>
  <si>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</si>
  <si>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</si>
  <si>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</si>
  <si>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</si>
  <si>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</si>
  <si>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</si>
  <si>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</si>
  <si>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</si>
  <si>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</si>
  <si>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</si>
  <si>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</si>
  <si>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</si>
  <si>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</si>
  <si>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</si>
  <si>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</si>
  <si>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</si>
  <si>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</si>
  <si>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</si>
  <si>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</si>
  <si>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</si>
  <si>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</si>
  <si>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</si>
  <si>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</si>
  <si>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</si>
  <si>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</si>
  <si>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</si>
  <si>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</si>
  <si>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</si>
  <si>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</si>
  <si>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</si>
  <si>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</si>
  <si>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</si>
  <si>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</si>
  <si>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</si>
  <si>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</si>
  <si>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</si>
  <si>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</si>
  <si>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</si>
  <si>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</si>
  <si>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</si>
  <si>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</si>
  <si>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</si>
  <si>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</si>
  <si>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</si>
  <si>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</si>
  <si>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</si>
  <si>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</si>
  <si>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</si>
  <si>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</si>
  <si>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</si>
  <si>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</si>
  <si>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</si>
  <si>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</si>
  <si>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</si>
  <si>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</si>
  <si>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</si>
  <si>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</si>
  <si>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</si>
  <si>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</si>
  <si>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</si>
  <si>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</si>
  <si>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</si>
  <si>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</si>
  <si>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</si>
  <si>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</si>
  <si>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</si>
  <si>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</si>
  <si>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</si>
  <si>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</si>
  <si>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</si>
  <si>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</si>
  <si>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</si>
  <si>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</si>
  <si>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</si>
  <si>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</si>
  <si>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</si>
  <si>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</si>
  <si>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</si>
  <si>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</si>
  <si>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</si>
  <si>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</si>
  <si>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</si>
  <si>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</si>
  <si>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</si>
  <si>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</si>
  <si>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</si>
  <si>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</si>
  <si>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</si>
  <si>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</si>
  <si>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</si>
  <si>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</si>
  <si>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</si>
  <si>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</si>
  <si>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</si>
  <si>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</si>
  <si>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</si>
  <si>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</si>
  <si>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</si>
  <si>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</si>
  <si>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</si>
  <si>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</si>
  <si>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</si>
  <si>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</si>
  <si>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</si>
  <si>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</si>
  <si>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</si>
  <si>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</si>
  <si>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</si>
  <si>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</si>
  <si>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</si>
  <si>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</si>
  <si>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</si>
  <si>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</si>
  <si>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</si>
  <si>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</si>
  <si>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</si>
  <si>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</si>
  <si>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</si>
  <si>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</si>
  <si>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</si>
  <si>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</si>
  <si>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</si>
  <si>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</si>
  <si>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</si>
  <si>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</si>
  <si>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</si>
  <si>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</si>
  <si>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</si>
  <si>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</si>
  <si>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</si>
  <si>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</si>
  <si>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</si>
  <si>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</si>
  <si>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</si>
  <si>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</si>
  <si>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</si>
  <si>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</si>
  <si>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</si>
  <si>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</si>
  <si>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</si>
  <si>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</si>
  <si>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</si>
  <si>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</si>
  <si>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</si>
  <si>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</si>
  <si>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</si>
  <si>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</si>
  <si>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</si>
  <si>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</si>
  <si>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</si>
  <si>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</si>
  <si>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</si>
  <si>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</si>
  <si>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</si>
  <si>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</si>
  <si>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</si>
  <si>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</si>
  <si>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</si>
  <si>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</si>
  <si>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</si>
  <si>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</si>
  <si>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</si>
  <si>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</si>
  <si>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</si>
  <si>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</si>
  <si>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</si>
  <si>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</si>
  <si>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</si>
  <si>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</si>
  <si>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</si>
  <si>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</si>
  <si>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</si>
  <si>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</si>
  <si>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</si>
  <si>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</si>
  <si>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</si>
  <si>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</si>
  <si>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</si>
  <si>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</si>
  <si>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</si>
  <si>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</si>
  <si>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</si>
  <si>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</si>
  <si>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</si>
  <si>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</si>
  <si>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</si>
  <si>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</si>
  <si>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</si>
  <si>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</si>
  <si>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</si>
  <si>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</si>
  <si>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</si>
  <si>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</si>
  <si>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</si>
  <si>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</si>
  <si>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</si>
  <si>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</si>
  <si>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</si>
  <si>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</si>
  <si>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</si>
  <si>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</si>
  <si>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</si>
  <si>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</si>
  <si>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</si>
  <si>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</si>
  <si>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</si>
  <si>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</si>
  <si>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</si>
  <si>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</si>
  <si>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</si>
  <si>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</si>
  <si>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</si>
  <si>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</si>
  <si>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</si>
  <si>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</si>
  <si>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</si>
  <si>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</si>
  <si>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</si>
  <si>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</si>
  <si>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</si>
  <si>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</si>
  <si>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</si>
  <si>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</si>
  <si>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</si>
  <si>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</si>
  <si>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</si>
  <si>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</si>
  <si>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</si>
  <si>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</si>
  <si>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</si>
  <si>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</si>
  <si>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</si>
  <si>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</si>
  <si>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</si>
  <si>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</si>
  <si>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</si>
  <si>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</si>
  <si>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</si>
  <si>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</si>
  <si>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</si>
  <si>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</si>
  <si>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</si>
  <si>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</si>
  <si>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</si>
  <si>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</si>
  <si>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</si>
  <si>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</si>
  <si>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</si>
  <si>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</si>
  <si>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</si>
  <si>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</si>
  <si>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</si>
  <si>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</si>
  <si>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</si>
  <si>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</si>
  <si>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</si>
  <si>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</si>
  <si>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</si>
  <si>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</si>
  <si>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</si>
  <si>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</si>
  <si>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</si>
  <si>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</si>
  <si>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</si>
  <si>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</si>
  <si>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</si>
  <si>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</si>
  <si>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</si>
  <si>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</si>
  <si>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</si>
  <si>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</si>
  <si>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</si>
  <si>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</si>
  <si>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</si>
  <si>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</si>
  <si>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</si>
  <si>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</si>
  <si>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</si>
  <si>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</si>
  <si>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</si>
  <si>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</si>
  <si>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</si>
  <si>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</si>
  <si>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</si>
  <si>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</si>
  <si>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</si>
  <si>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</si>
  <si>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</si>
  <si>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</si>
  <si>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</si>
  <si>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</si>
  <si>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</si>
  <si>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</si>
  <si>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</si>
  <si>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</si>
  <si>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</si>
  <si>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</si>
  <si>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</si>
  <si>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</si>
  <si>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</si>
  <si>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</si>
  <si>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</si>
  <si>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</si>
  <si>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</si>
  <si>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</si>
  <si>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</si>
  <si>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</si>
  <si>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</si>
  <si>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</si>
  <si>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</si>
  <si>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</si>
  <si>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</si>
  <si>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</si>
  <si>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</si>
  <si>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</si>
  <si>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</si>
  <si>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</si>
  <si>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</si>
  <si>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</si>
  <si>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</si>
  <si>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</si>
  <si>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</si>
  <si>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</si>
  <si>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</si>
  <si>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</si>
  <si>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</si>
  <si>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</si>
  <si>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</si>
  <si>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</si>
  <si>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</si>
  <si>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</si>
  <si>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</si>
  <si>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</si>
  <si>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</si>
  <si>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</si>
  <si>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</si>
  <si>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</si>
  <si>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</si>
  <si>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</si>
  <si>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</si>
  <si>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</si>
  <si>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</si>
  <si>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</si>
  <si>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</si>
  <si>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</si>
  <si>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</si>
  <si>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</si>
  <si>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</si>
  <si>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</si>
  <si>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</si>
  <si>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</si>
  <si>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</si>
  <si>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</si>
  <si>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</si>
  <si>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</si>
  <si>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</si>
  <si>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</si>
  <si>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</si>
  <si>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</si>
  <si>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</si>
  <si>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</si>
  <si>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</si>
  <si>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</si>
  <si>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</si>
  <si>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</si>
  <si>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</si>
  <si>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</si>
  <si>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</si>
  <si>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</si>
  <si>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</si>
  <si>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</si>
  <si>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</si>
  <si>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</si>
  <si>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</si>
  <si>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</si>
  <si>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</si>
  <si>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</si>
  <si>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</si>
  <si>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</si>
  <si>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</si>
  <si>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</si>
  <si>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</si>
  <si>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</si>
  <si>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</si>
  <si>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</si>
  <si>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</si>
  <si>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</si>
  <si>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</si>
  <si>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</si>
  <si>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</si>
  <si>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</si>
  <si>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</si>
  <si>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</si>
  <si>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</si>
  <si>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</si>
  <si>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</si>
  <si>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</si>
  <si>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</si>
  <si>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</si>
  <si>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</si>
  <si>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</si>
  <si>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</si>
  <si>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</si>
  <si>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</si>
  <si>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</si>
  <si>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</si>
  <si>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</si>
  <si>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</si>
  <si>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</si>
  <si>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</si>
  <si>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</si>
  <si>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</si>
  <si>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</si>
  <si>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</si>
  <si>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</si>
  <si>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</si>
  <si>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</si>
  <si>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</si>
  <si>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</si>
  <si>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</si>
  <si>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</si>
  <si>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</si>
  <si>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</si>
  <si>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</si>
  <si>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</si>
  <si>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</si>
  <si>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</si>
  <si>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</si>
  <si>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</si>
  <si>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</si>
  <si>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</si>
  <si>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</si>
  <si>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</si>
  <si>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</si>
  <si>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</si>
  <si>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</si>
  <si>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</si>
  <si>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</si>
  <si>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</si>
  <si>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</si>
  <si>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</si>
  <si>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</si>
  <si>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</si>
  <si>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</si>
  <si>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</si>
  <si>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</si>
  <si>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</si>
  <si>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</si>
  <si>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</si>
  <si>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</si>
  <si>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</si>
  <si>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</si>
  <si>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</si>
  <si>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</si>
  <si>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</si>
  <si>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</si>
  <si>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</si>
  <si>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</si>
  <si>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</si>
  <si>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</si>
  <si>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</si>
  <si>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</si>
  <si>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</si>
  <si>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</si>
  <si>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</si>
  <si>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</si>
  <si>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</si>
  <si>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</si>
  <si>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</si>
  <si>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</si>
  <si>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</si>
  <si>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</si>
  <si>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</si>
  <si>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</si>
  <si>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</si>
  <si>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</si>
  <si>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</si>
  <si>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</si>
  <si>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</si>
  <si>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</si>
  <si>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</si>
  <si>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</si>
  <si>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</si>
  <si>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</si>
  <si>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</si>
  <si>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</si>
  <si>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</si>
  <si>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</si>
  <si>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</si>
  <si>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</si>
  <si>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</si>
  <si>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</si>
  <si>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</si>
  <si>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</si>
  <si>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</si>
  <si>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</si>
  <si>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</si>
  <si>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</si>
  <si>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</si>
  <si>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</si>
  <si>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</si>
  <si>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</si>
  <si>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</si>
  <si>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</si>
  <si>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</si>
  <si>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</si>
  <si>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</si>
  <si>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</si>
  <si>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</si>
  <si>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</si>
  <si>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</si>
  <si>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</si>
  <si>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</si>
  <si>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</si>
  <si>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</si>
  <si>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</si>
  <si>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</si>
  <si>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</si>
  <si>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</si>
  <si>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</si>
  <si>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</si>
  <si>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</si>
  <si>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</si>
  <si>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</si>
  <si>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</si>
  <si>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</si>
  <si>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</si>
  <si>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</si>
  <si>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</si>
  <si>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</si>
  <si>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</si>
  <si>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</si>
  <si>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</si>
  <si>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</si>
  <si>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</si>
  <si>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</si>
  <si>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</si>
  <si>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</si>
  <si>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</si>
  <si>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</si>
  <si>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</si>
  <si>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</si>
  <si>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</si>
  <si>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</si>
  <si>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</si>
  <si>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</si>
  <si>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</si>
  <si>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</si>
  <si>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</si>
  <si>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</si>
  <si>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</si>
  <si>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</si>
  <si>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</si>
  <si>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</si>
  <si>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</si>
  <si>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</si>
  <si>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</si>
  <si>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</si>
  <si>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</si>
  <si>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</si>
  <si>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</si>
  <si>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</si>
  <si>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</si>
  <si>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</si>
  <si>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</si>
  <si>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</si>
  <si>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</si>
  <si>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</si>
  <si>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</si>
  <si>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</si>
  <si>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</si>
  <si>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</si>
  <si>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</si>
  <si>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</si>
  <si>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</si>
  <si>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</si>
  <si>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</si>
  <si>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</si>
  <si>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</si>
  <si>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</si>
  <si>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</si>
  <si>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</si>
  <si>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</si>
  <si>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</si>
  <si>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</si>
  <si>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</si>
  <si>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</si>
  <si>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</si>
  <si>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</si>
  <si>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</si>
  <si>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</si>
  <si>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</si>
  <si>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</si>
  <si>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</si>
  <si>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</si>
  <si>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</si>
  <si>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</si>
  <si>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</si>
  <si>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</si>
  <si>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</si>
  <si>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</si>
  <si>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</si>
  <si>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</si>
  <si>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</si>
  <si>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</si>
  <si>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</si>
  <si>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</si>
  <si>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</si>
  <si>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</si>
  <si>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</si>
  <si>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</si>
  <si>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</si>
  <si>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</si>
  <si>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</si>
  <si>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</si>
  <si>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</si>
  <si>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</si>
  <si>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</si>
  <si>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</si>
  <si>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</si>
  <si>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</si>
  <si>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</si>
  <si>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</si>
  <si>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</si>
  <si>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</si>
  <si>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</si>
  <si>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</si>
  <si>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</si>
  <si>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</si>
  <si>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</si>
  <si>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</si>
  <si>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</si>
  <si>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</si>
  <si>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</si>
  <si>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</si>
  <si>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</si>
  <si>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</si>
  <si>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</si>
  <si>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</si>
  <si>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</si>
  <si>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</si>
  <si>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</si>
  <si>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</si>
  <si>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</si>
  <si>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</si>
  <si>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</si>
  <si>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</si>
  <si>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</si>
  <si>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</si>
  <si>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</si>
  <si>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</si>
  <si>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</si>
  <si>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</si>
  <si>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</si>
  <si>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</si>
  <si>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</si>
  <si>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</si>
  <si>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</si>
  <si>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</si>
  <si>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</si>
  <si>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</si>
  <si>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</si>
  <si>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</si>
  <si>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</si>
  <si>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</si>
  <si>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</si>
  <si>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</si>
  <si>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</si>
  <si>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</si>
  <si>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</si>
  <si>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</si>
  <si>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</si>
  <si>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</si>
  <si>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</si>
  <si>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</si>
  <si>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</si>
  <si>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</si>
  <si>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</si>
  <si>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</si>
  <si>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</si>
  <si>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</si>
  <si>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</si>
  <si>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</si>
  <si>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</si>
  <si>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</si>
  <si>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</si>
  <si>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</si>
  <si>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</si>
  <si>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</si>
  <si>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</si>
  <si>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</si>
  <si>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</si>
  <si>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</si>
  <si>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</si>
  <si>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</si>
  <si>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</si>
  <si>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</si>
  <si>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</si>
  <si>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</si>
  <si>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</si>
  <si>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</si>
  <si>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</si>
  <si>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</si>
  <si>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</si>
  <si>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</si>
  <si>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</si>
  <si>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</si>
  <si>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</si>
  <si>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</si>
  <si>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</si>
  <si>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</si>
  <si>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</si>
  <si>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</si>
  <si>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</si>
  <si>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</si>
  <si>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</si>
  <si>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</si>
  <si>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</si>
  <si>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</si>
  <si>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</si>
  <si>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</si>
  <si>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</si>
  <si>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</si>
  <si>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</si>
  <si>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</si>
  <si>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</si>
  <si>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</si>
  <si>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</si>
  <si>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</si>
  <si>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</si>
  <si>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</si>
  <si>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</si>
  <si>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</si>
  <si>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</si>
  <si>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</si>
  <si>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</si>
  <si>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</si>
  <si>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</si>
  <si>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</si>
  <si>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</si>
  <si>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</si>
  <si>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</si>
  <si>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</si>
  <si>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</si>
  <si>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</si>
  <si>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</si>
  <si>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</si>
  <si>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</si>
  <si>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</si>
  <si>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</si>
  <si>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</si>
  <si>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</si>
  <si>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</si>
  <si>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</si>
  <si>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</si>
  <si>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</si>
  <si>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</si>
  <si>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</si>
  <si>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</si>
  <si>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</si>
  <si>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</si>
  <si>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</si>
  <si>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</si>
  <si>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</si>
  <si>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</si>
  <si>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</si>
  <si>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</si>
  <si>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</si>
  <si>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</si>
  <si>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</si>
  <si>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</si>
  <si>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</si>
  <si>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</si>
  <si>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</si>
  <si>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</si>
  <si>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</si>
  <si>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</si>
  <si>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</si>
  <si>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</si>
  <si>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</si>
  <si>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</si>
  <si>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</si>
  <si>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</si>
  <si>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</si>
  <si>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</si>
  <si>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</si>
  <si>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</si>
  <si>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</si>
  <si>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</si>
  <si>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</si>
  <si>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</si>
  <si>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</si>
  <si>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</si>
  <si>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</si>
  <si>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</si>
  <si>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</si>
  <si>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</si>
  <si>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</si>
  <si>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</si>
  <si>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</si>
  <si>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</si>
  <si>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</si>
  <si>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</si>
  <si>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</si>
  <si>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</si>
  <si>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</si>
  <si>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</si>
  <si>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</si>
  <si>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</si>
  <si>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</si>
  <si>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</si>
  <si>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</si>
  <si>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</si>
  <si>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</si>
  <si>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</si>
  <si>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</si>
  <si>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</si>
  <si>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</si>
  <si>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</si>
  <si>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</si>
  <si>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</si>
  <si>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</si>
  <si>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</si>
  <si>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</si>
  <si>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</si>
  <si>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</si>
  <si>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</si>
  <si>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</si>
  <si>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</si>
  <si>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</si>
  <si>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</si>
  <si>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</si>
  <si>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</si>
  <si>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</si>
  <si>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</si>
  <si>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</si>
  <si>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</si>
  <si>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</si>
  <si>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</si>
  <si>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</si>
  <si>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</si>
  <si>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</si>
  <si>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</si>
  <si>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</si>
  <si>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</si>
  <si>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</si>
  <si>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</si>
  <si>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</si>
  <si>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</si>
  <si>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</si>
  <si>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</si>
  <si>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</si>
  <si>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</si>
  <si>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</si>
  <si>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</si>
  <si>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</si>
  <si>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</si>
  <si>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</si>
  <si>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</si>
  <si>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</si>
  <si>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</si>
  <si>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</si>
  <si>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</si>
  <si>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</si>
  <si>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</si>
  <si>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</si>
  <si>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</si>
  <si>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</si>
  <si>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</si>
  <si>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</si>
  <si>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</si>
  <si>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</si>
  <si>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</si>
  <si>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</si>
  <si>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</si>
  <si>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</si>
  <si>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</si>
  <si>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</si>
  <si>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</si>
  <si>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</si>
  <si>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</si>
  <si>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</si>
  <si>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</si>
  <si>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</si>
  <si>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</si>
  <si>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</si>
  <si>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</si>
  <si>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</si>
  <si>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</si>
  <si>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</si>
  <si>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</si>
  <si>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</si>
  <si>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</si>
  <si>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</si>
  <si>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</si>
  <si>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</si>
  <si>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</si>
  <si>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</si>
  <si>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</si>
  <si>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</si>
  <si>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</si>
  <si>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</si>
  <si>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</si>
  <si>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</si>
  <si>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</si>
  <si>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</si>
  <si>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</si>
  <si>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</si>
  <si>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</si>
  <si>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</si>
  <si>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</si>
  <si>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</si>
  <si>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</si>
  <si>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</si>
  <si>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</si>
  <si>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</si>
  <si>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</si>
  <si>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</si>
  <si>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</si>
  <si>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</si>
  <si>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</si>
  <si>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</si>
  <si>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</si>
  <si>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</si>
  <si>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</si>
  <si>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</si>
  <si>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</si>
  <si>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</si>
  <si>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</si>
  <si>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</si>
  <si>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</si>
  <si>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</si>
  <si>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</si>
  <si>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</si>
  <si>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</si>
  <si>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</si>
  <si>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</si>
  <si>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</si>
  <si>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</si>
  <si>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</si>
  <si>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</si>
  <si>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</si>
  <si>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</si>
  <si>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</si>
  <si>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</si>
  <si>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</si>
  <si>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</si>
  <si>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</si>
  <si>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</si>
  <si>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</si>
  <si>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</si>
  <si>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</si>
  <si>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</si>
  <si>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</si>
  <si>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</si>
  <si>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</si>
  <si>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</si>
  <si>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</si>
  <si>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</si>
  <si>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</si>
  <si>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</si>
  <si>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</si>
  <si>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</si>
  <si>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</si>
  <si>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</si>
  <si>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</si>
  <si>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</si>
  <si>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</si>
  <si>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</si>
  <si>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</si>
  <si>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</si>
  <si>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</si>
  <si>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</si>
  <si>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</si>
  <si>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</si>
  <si>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</si>
  <si>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</si>
  <si>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</si>
  <si>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</si>
  <si>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</si>
  <si>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</si>
  <si>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</si>
  <si>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</si>
  <si>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</si>
  <si>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</si>
  <si>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</si>
  <si>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</si>
  <si>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</si>
  <si>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</si>
  <si>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</si>
  <si>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</si>
  <si>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</si>
  <si>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</si>
  <si>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</si>
  <si>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</si>
  <si>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</si>
  <si>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</si>
  <si>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</si>
  <si>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</si>
  <si>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</si>
  <si>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</si>
  <si>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</si>
  <si>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</si>
  <si>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</si>
  <si>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</si>
  <si>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</si>
  <si>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</si>
  <si>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</si>
  <si>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</si>
  <si>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</si>
  <si>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</si>
  <si>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</si>
  <si>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</si>
  <si>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</si>
  <si>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</si>
  <si>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</si>
  <si>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</si>
  <si>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</si>
  <si>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</si>
  <si>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</si>
  <si>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</si>
  <si>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</si>
  <si>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</si>
  <si>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</si>
  <si>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</si>
  <si>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</si>
  <si>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</si>
  <si>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</si>
  <si>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</si>
  <si>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</si>
  <si>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</si>
  <si>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</si>
  <si>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</si>
  <si>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</si>
  <si>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</si>
  <si>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</si>
  <si>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</si>
  <si>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</si>
  <si>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</si>
  <si>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</si>
  <si>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</si>
  <si>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</si>
  <si>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</si>
  <si>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</si>
  <si>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</si>
  <si>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</si>
  <si>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</si>
  <si>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</si>
  <si>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</si>
  <si>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</si>
  <si>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</si>
  <si>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</si>
  <si>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</si>
  <si>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</si>
  <si>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</si>
  <si>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</si>
  <si>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</si>
  <si>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</si>
  <si>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</si>
  <si>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</si>
  <si>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</si>
  <si>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</si>
  <si>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</si>
  <si>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</si>
  <si>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</si>
  <si>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</si>
  <si>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</si>
  <si>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</si>
  <si>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</si>
  <si>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</si>
  <si>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</si>
  <si>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</si>
  <si>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</si>
  <si>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</si>
  <si>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</si>
  <si>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</si>
  <si>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</si>
  <si>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</si>
  <si>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</si>
  <si>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</si>
  <si>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</si>
  <si>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</si>
  <si>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</si>
  <si>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</si>
  <si>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</si>
  <si>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</si>
  <si>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</si>
  <si>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</si>
  <si>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</si>
  <si>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</si>
  <si>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</si>
  <si>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</si>
  <si>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</si>
  <si>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</si>
  <si>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</si>
  <si>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</si>
  <si>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</si>
  <si>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</si>
  <si>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</si>
  <si>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</si>
  <si>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</si>
  <si>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</si>
  <si>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</si>
  <si>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</si>
  <si>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</si>
  <si>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</si>
  <si>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</si>
  <si>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</si>
  <si>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</si>
  <si>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</si>
  <si>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</si>
  <si>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</si>
  <si>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</si>
  <si>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</si>
  <si>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</si>
  <si>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</si>
  <si>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</si>
  <si>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</si>
  <si>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</si>
  <si>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</si>
  <si>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</si>
  <si>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</si>
  <si>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</si>
  <si>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</si>
  <si>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</si>
  <si>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</si>
  <si>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</si>
  <si>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</si>
  <si>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</si>
  <si>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</si>
  <si>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</si>
  <si>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</si>
  <si>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</si>
  <si>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</si>
  <si>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</si>
  <si>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</si>
  <si>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</si>
  <si>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</si>
  <si>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</si>
  <si>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</si>
  <si>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</si>
  <si>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</si>
  <si>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</si>
  <si>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</si>
  <si>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</si>
  <si>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</si>
  <si>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</si>
  <si>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</si>
  <si>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</si>
  <si>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</si>
  <si>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</si>
  <si>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</si>
  <si>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</si>
  <si>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</si>
  <si>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</si>
  <si>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</si>
  <si>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</si>
  <si>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</si>
  <si>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</si>
  <si>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</si>
  <si>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</si>
  <si>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</si>
  <si>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</si>
  <si>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</si>
  <si>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</si>
  <si>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</si>
  <si>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</si>
  <si>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</si>
  <si>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</si>
  <si>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</si>
  <si>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</si>
  <si>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</si>
  <si>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</si>
  <si>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</si>
  <si>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</si>
  <si>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</si>
  <si>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</si>
  <si>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</si>
  <si>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</si>
  <si>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</si>
  <si>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</si>
  <si>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</si>
  <si>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</si>
  <si>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</si>
  <si>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</si>
  <si>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</si>
  <si>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</si>
  <si>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</si>
  <si>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</si>
  <si>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</si>
  <si>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</si>
  <si>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</si>
  <si>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</si>
  <si>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</si>
  <si>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</si>
  <si>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</si>
  <si>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</si>
  <si>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</si>
  <si>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</si>
  <si>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</si>
  <si>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</si>
  <si>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</si>
  <si>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</si>
  <si>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</si>
  <si>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</si>
  <si>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</si>
  <si>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</si>
  <si>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</si>
  <si>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</si>
  <si>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</si>
  <si>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</si>
  <si>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</si>
  <si>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</si>
  <si>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</si>
  <si>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</si>
  <si>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</si>
  <si>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</si>
  <si>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</si>
  <si>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</si>
  <si>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</si>
  <si>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</si>
  <si>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</si>
  <si>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</si>
  <si>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</si>
  <si>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</si>
  <si>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</si>
  <si>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</si>
  <si>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</si>
  <si>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</si>
  <si>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</si>
  <si>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</si>
  <si>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</si>
  <si>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</si>
  <si>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</si>
  <si>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</si>
  <si>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</si>
  <si>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</si>
  <si>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</si>
  <si>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</si>
  <si>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</si>
  <si>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</si>
  <si>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</si>
  <si>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</si>
  <si>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</si>
  <si>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</si>
  <si>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</si>
  <si>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</si>
  <si>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</si>
  <si>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</si>
  <si>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</si>
  <si>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</si>
  <si>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</si>
  <si>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</si>
  <si>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</si>
  <si>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</si>
  <si>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</si>
  <si>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</si>
  <si>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</si>
  <si>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</si>
  <si>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</si>
  <si>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</si>
  <si>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</si>
  <si>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</si>
  <si>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</si>
  <si>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</si>
  <si>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</si>
  <si>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</si>
  <si>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</si>
  <si>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</si>
  <si>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</si>
  <si>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</si>
  <si>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</si>
  <si>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</si>
  <si>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</si>
  <si>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</si>
  <si>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</si>
  <si>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</si>
  <si>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</si>
  <si>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</si>
  <si>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</si>
  <si>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</si>
  <si>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</si>
  <si>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</si>
  <si>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</si>
  <si>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</si>
  <si>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</si>
  <si>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</si>
  <si>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</si>
  <si>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</si>
  <si>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</si>
  <si>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</si>
  <si>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</si>
  <si>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</si>
  <si>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</si>
  <si>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</si>
  <si>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</si>
  <si>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</si>
  <si>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</si>
  <si>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</si>
  <si>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</si>
  <si>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</si>
  <si>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</si>
  <si>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</si>
  <si>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</si>
  <si>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</si>
  <si>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</si>
  <si>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</si>
  <si>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</si>
  <si>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</si>
  <si>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</si>
  <si>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</si>
  <si>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</si>
  <si>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</si>
  <si>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</si>
  <si>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</si>
  <si>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</si>
  <si>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</si>
  <si>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</si>
  <si>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</si>
  <si>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</si>
  <si>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</si>
  <si>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</si>
  <si>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</si>
  <si>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</si>
  <si>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</si>
  <si>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</si>
  <si>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</si>
  <si>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</si>
  <si>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</si>
  <si>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</si>
  <si>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</si>
  <si>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</si>
  <si>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</si>
  <si>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</si>
  <si>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</si>
  <si>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</si>
  <si>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</si>
  <si>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</si>
  <si>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</si>
  <si>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</si>
  <si>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</si>
  <si>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</si>
  <si>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</si>
  <si>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</si>
  <si>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</si>
  <si>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</si>
  <si>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</si>
  <si>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</si>
  <si>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</si>
  <si>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</si>
  <si>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</si>
  <si>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</si>
  <si>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</si>
  <si>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</si>
  <si>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</si>
  <si>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</si>
  <si>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</si>
  <si>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</si>
  <si>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</si>
  <si>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</si>
  <si>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</si>
  <si>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</si>
  <si>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</si>
  <si>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</si>
  <si>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</si>
  <si>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</si>
  <si>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</si>
  <si>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</si>
  <si>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</si>
  <si>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</si>
  <si>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</si>
  <si>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</si>
  <si>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</si>
  <si>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</si>
  <si>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</si>
  <si>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</si>
  <si>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</si>
  <si>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</si>
  <si>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</si>
  <si>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</si>
  <si>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</si>
  <si>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</si>
  <si>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</si>
  <si>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</si>
  <si>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</si>
  <si>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</si>
  <si>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</si>
  <si>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</si>
  <si>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</si>
  <si>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</si>
  <si>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</si>
  <si>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</si>
  <si>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</si>
  <si>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</si>
  <si>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</si>
  <si>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</si>
  <si>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</si>
  <si>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</si>
  <si>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</si>
  <si>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</si>
  <si>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</si>
  <si>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</si>
  <si>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</si>
  <si>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</si>
  <si>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</si>
  <si>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</si>
  <si>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</si>
  <si>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</si>
  <si>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</si>
  <si>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</si>
  <si>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</si>
  <si>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</si>
  <si>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</si>
  <si>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</si>
  <si>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</si>
  <si>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</si>
  <si>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</si>
  <si>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</si>
  <si>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</si>
  <si>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</si>
  <si>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</si>
  <si>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</si>
  <si>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</si>
  <si>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</si>
  <si>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</si>
  <si>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</si>
  <si>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</si>
  <si>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</si>
  <si>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</si>
  <si>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</si>
  <si>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</si>
  <si>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</si>
  <si>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</si>
  <si>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</si>
  <si>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</si>
  <si>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</si>
  <si>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</si>
  <si>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</si>
  <si>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</si>
  <si>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</si>
  <si>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</si>
  <si>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</si>
  <si>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</si>
  <si>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</si>
  <si>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</si>
  <si>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</si>
  <si>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</si>
  <si>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</si>
  <si>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</si>
  <si>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</si>
  <si>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</si>
  <si>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</si>
  <si>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</si>
  <si>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</si>
  <si>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</si>
  <si>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</si>
  <si>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</si>
  <si>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</si>
  <si>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</si>
  <si>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</si>
  <si>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</si>
  <si>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</si>
  <si>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</si>
  <si>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</si>
  <si>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</si>
  <si>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</si>
  <si>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</si>
  <si>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</si>
  <si>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</si>
  <si>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</si>
  <si>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</si>
  <si>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</si>
  <si>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</si>
  <si>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</si>
  <si>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</si>
  <si>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</si>
  <si>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</si>
  <si>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</si>
  <si>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</si>
  <si>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</si>
  <si>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</si>
  <si>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</si>
  <si>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</si>
  <si>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</si>
  <si>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</si>
  <si>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</si>
  <si>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</si>
  <si>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</si>
  <si>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</si>
  <si>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</si>
  <si>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</si>
  <si>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</si>
  <si>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</si>
  <si>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</si>
  <si>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</si>
  <si>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</si>
  <si>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</si>
  <si>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</si>
  <si>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</si>
  <si>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</si>
  <si>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</si>
  <si>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</si>
  <si>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</si>
  <si>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</si>
  <si>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</si>
  <si>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</si>
  <si>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</si>
  <si>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</si>
  <si>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</si>
  <si>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</si>
  <si>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</si>
  <si>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</si>
  <si>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</si>
  <si>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</si>
  <si>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</si>
  <si>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</si>
  <si>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</si>
  <si>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</si>
  <si>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</si>
  <si>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</si>
  <si>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</si>
  <si>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</si>
  <si>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</si>
  <si>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</si>
  <si>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</si>
  <si>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</si>
  <si>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</si>
  <si>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</si>
  <si>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</si>
  <si>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</si>
  <si>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</si>
  <si>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</si>
  <si>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</si>
  <si>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</si>
  <si>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</si>
  <si>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</si>
  <si>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</si>
  <si>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</si>
  <si>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</si>
  <si>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</si>
  <si>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</si>
  <si>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</si>
  <si>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</si>
  <si>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</si>
  <si>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</si>
  <si>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</si>
  <si>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</si>
  <si>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</si>
  <si>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</si>
  <si>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</si>
  <si>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</si>
  <si>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</si>
  <si>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</si>
  <si>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</si>
  <si>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</si>
  <si>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</si>
  <si>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</si>
  <si>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</si>
  <si>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</si>
  <si>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</si>
  <si>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</si>
  <si>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</si>
  <si>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</si>
  <si>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</si>
  <si>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</si>
  <si>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</si>
  <si>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</si>
  <si>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</si>
  <si>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</si>
  <si>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</si>
  <si>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</si>
  <si>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</si>
  <si>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</si>
  <si>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</si>
  <si>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</si>
  <si>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</si>
  <si>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</si>
  <si>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</si>
  <si>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</si>
  <si>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</si>
  <si>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</si>
  <si>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</si>
  <si>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</si>
  <si>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</si>
  <si>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</si>
  <si>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</si>
  <si>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</si>
  <si>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</si>
  <si>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</si>
  <si>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</si>
  <si>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</si>
  <si>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</si>
  <si>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</si>
  <si>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</si>
  <si>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</si>
  <si>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</si>
  <si>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</si>
  <si>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</si>
  <si>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</si>
  <si>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</si>
  <si>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</si>
  <si>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</si>
  <si>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</si>
  <si>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</si>
  <si>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</si>
  <si>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</si>
  <si>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</si>
  <si>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</si>
  <si>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</si>
  <si>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</si>
  <si>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</si>
  <si>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</si>
  <si>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</si>
  <si>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</si>
  <si>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</si>
  <si>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</si>
  <si>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</si>
  <si>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</si>
  <si>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</si>
  <si>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</si>
  <si>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</si>
  <si>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</si>
  <si>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</si>
  <si>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</si>
  <si>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</si>
  <si>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</si>
  <si>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</si>
  <si>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</si>
  <si>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</si>
  <si>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</si>
  <si>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</si>
  <si>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</si>
  <si>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</si>
  <si>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</si>
  <si>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</si>
  <si>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</si>
  <si>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</si>
  <si>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</si>
  <si>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</si>
  <si>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</si>
  <si>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</si>
  <si>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</si>
  <si>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</si>
  <si>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</si>
  <si>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</si>
  <si>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</si>
  <si>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</si>
  <si>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</si>
  <si>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</si>
  <si>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</si>
  <si>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</si>
  <si>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</si>
  <si>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</si>
  <si>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</si>
  <si>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</si>
  <si>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</si>
  <si>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</si>
  <si>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</si>
  <si>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</si>
  <si>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</si>
  <si>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</si>
  <si>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</si>
  <si>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</si>
  <si>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</si>
  <si>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</si>
  <si>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</si>
  <si>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</si>
  <si>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</si>
  <si>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</si>
  <si>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</si>
  <si>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</si>
  <si>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</si>
  <si>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</si>
  <si>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</si>
  <si>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</si>
  <si>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</si>
  <si>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</si>
  <si>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</si>
  <si>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</si>
  <si>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</si>
  <si>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</si>
  <si>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</si>
  <si>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</si>
  <si>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</si>
  <si>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</si>
  <si>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</si>
  <si>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</si>
  <si>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</si>
  <si>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</si>
  <si>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</si>
  <si>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</si>
  <si>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</si>
  <si>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</si>
  <si>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</si>
  <si>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</si>
  <si>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</si>
  <si>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</si>
  <si>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</si>
  <si>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</si>
  <si>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</si>
  <si>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</si>
  <si>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</si>
  <si>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</si>
  <si>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</si>
  <si>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</si>
  <si>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</si>
  <si>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</si>
  <si>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</si>
  <si>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</si>
  <si>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</si>
  <si>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</si>
  <si>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</si>
  <si>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</si>
  <si>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</si>
  <si>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</si>
  <si>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</si>
  <si>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</si>
  <si>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</si>
  <si>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</si>
  <si>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</si>
  <si>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</si>
  <si>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</si>
  <si>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</si>
  <si>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</si>
  <si>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</si>
  <si>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</si>
  <si>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</si>
  <si>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</si>
  <si>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</si>
  <si>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</si>
  <si>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</si>
  <si>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</si>
  <si>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</si>
  <si>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</si>
  <si>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</si>
  <si>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</si>
  <si>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</si>
  <si>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</si>
  <si>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</si>
  <si>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</si>
  <si>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</si>
  <si>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</si>
  <si>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</si>
  <si>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</si>
  <si>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</si>
  <si>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</si>
  <si>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</si>
  <si>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</si>
  <si>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</si>
  <si>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</si>
  <si>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</si>
  <si>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</si>
  <si>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</si>
  <si>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</si>
  <si>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</si>
  <si>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</si>
  <si>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</si>
  <si>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</si>
  <si>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</si>
  <si>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</si>
  <si>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</si>
  <si>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</si>
  <si>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</si>
  <si>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</si>
  <si>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</si>
  <si>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</si>
  <si>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</si>
  <si>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</si>
  <si>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</si>
  <si>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</si>
  <si>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</si>
  <si>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</si>
  <si>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</si>
  <si>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</si>
  <si>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</si>
  <si>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</si>
  <si>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</si>
  <si>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</si>
  <si>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</si>
  <si>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</si>
  <si>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</si>
  <si>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</si>
  <si>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</si>
  <si>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</si>
  <si>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</si>
  <si>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</si>
  <si>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</si>
  <si>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</si>
  <si>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</si>
  <si>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</si>
  <si>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</si>
  <si>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</si>
  <si>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</si>
  <si>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</si>
  <si>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</si>
  <si>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</si>
  <si>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</si>
  <si>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</si>
  <si>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</si>
  <si>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</si>
  <si>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</si>
  <si>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</si>
  <si>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</si>
  <si>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</si>
  <si>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</si>
  <si>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</si>
  <si>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</si>
  <si>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</si>
  <si>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</si>
  <si>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</si>
  <si>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</si>
  <si>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</si>
  <si>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</si>
  <si>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</si>
  <si>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</si>
  <si>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</si>
  <si>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</si>
  <si>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</si>
  <si>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</si>
  <si>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</si>
  <si>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</si>
  <si>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</si>
  <si>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</si>
  <si>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</si>
  <si>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</si>
  <si>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</si>
  <si>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</si>
  <si>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</si>
  <si>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</si>
  <si>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</si>
  <si>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</si>
  <si>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</si>
  <si>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</si>
  <si>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</si>
  <si>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</si>
  <si>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</si>
  <si>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</si>
  <si>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</si>
  <si>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</si>
  <si>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</si>
  <si>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</si>
  <si>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</si>
  <si>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</si>
  <si>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</si>
  <si>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</si>
  <si>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</si>
  <si>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</si>
  <si>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</si>
  <si>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</si>
  <si>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</si>
  <si>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</si>
  <si>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</si>
  <si>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</si>
  <si>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</si>
  <si>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</si>
  <si>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</si>
  <si>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</si>
  <si>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</si>
  <si>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</si>
  <si>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</si>
  <si>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</si>
  <si>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</si>
  <si>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</si>
  <si>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</si>
  <si>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</si>
  <si>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</si>
  <si>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</si>
  <si>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</si>
  <si>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</si>
  <si>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</si>
  <si>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</si>
  <si>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</si>
  <si>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</si>
  <si>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</si>
  <si>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</si>
  <si>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</si>
  <si>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</si>
  <si>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</si>
  <si>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</si>
  <si>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</si>
  <si>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</si>
  <si>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</si>
  <si>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</si>
  <si>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</si>
  <si>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</si>
  <si>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</si>
  <si>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</si>
  <si>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</si>
  <si>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</si>
  <si>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</si>
  <si>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</si>
  <si>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</si>
  <si>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</si>
  <si>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</si>
  <si>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</si>
  <si>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</si>
  <si>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</si>
  <si>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</si>
  <si>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</si>
  <si>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</si>
  <si>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</si>
  <si>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</si>
  <si>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</si>
  <si>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</si>
  <si>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</si>
  <si>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</si>
  <si>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</si>
  <si>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</si>
  <si>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</si>
  <si>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</si>
  <si>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</si>
  <si>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</si>
  <si>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</si>
  <si>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</si>
  <si>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</si>
  <si>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</si>
  <si>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</si>
  <si>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</si>
  <si>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</si>
  <si>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</si>
  <si>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</si>
  <si>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</si>
  <si>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</si>
  <si>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</si>
  <si>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</si>
  <si>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</si>
  <si>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</si>
  <si>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</si>
  <si>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</si>
  <si>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</si>
  <si>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</si>
  <si>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</si>
  <si>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</si>
  <si>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</si>
  <si>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</si>
  <si>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</si>
  <si>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</si>
  <si>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</si>
  <si>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</si>
  <si>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</si>
  <si>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</si>
  <si>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</si>
  <si>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</si>
  <si>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</si>
  <si>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</si>
  <si>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</si>
  <si>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</si>
  <si>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</si>
  <si>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</si>
  <si>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</si>
  <si>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</si>
  <si>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</si>
  <si>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</si>
  <si>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</si>
  <si>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</si>
  <si>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</si>
  <si>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</si>
  <si>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</si>
  <si>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</si>
  <si>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</si>
  <si>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</si>
  <si>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</si>
  <si>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</si>
  <si>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</si>
  <si>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</si>
  <si>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</si>
  <si>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</si>
  <si>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</si>
  <si>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</si>
  <si>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</si>
  <si>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</si>
  <si>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</si>
  <si>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</si>
  <si>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</si>
  <si>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</si>
  <si>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</si>
  <si>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</si>
  <si>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</si>
  <si>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</si>
  <si>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</si>
  <si>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</si>
  <si>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</si>
  <si>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</si>
  <si>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</si>
  <si>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</si>
  <si>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</si>
  <si>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</si>
  <si>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</si>
  <si>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</si>
  <si>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</si>
  <si>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</si>
  <si>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</si>
  <si>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</si>
  <si>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</si>
  <si>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</si>
  <si>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</si>
  <si>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</si>
  <si>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</si>
  <si>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</si>
  <si>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</si>
  <si>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</si>
  <si>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</si>
  <si>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</si>
  <si>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</si>
  <si>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</si>
  <si>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</si>
  <si>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</si>
  <si>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</si>
  <si>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</si>
  <si>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</si>
  <si>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</si>
  <si>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</si>
  <si>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</si>
  <si>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</si>
  <si>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</si>
  <si>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</si>
  <si>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</si>
  <si>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</si>
  <si>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</si>
  <si>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</si>
  <si>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</si>
  <si>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</si>
  <si>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</si>
  <si>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</si>
  <si>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</si>
  <si>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</si>
  <si>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</si>
  <si>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</si>
  <si>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</si>
  <si>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</si>
  <si>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</si>
  <si>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</si>
  <si>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</si>
  <si>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</si>
  <si>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</si>
  <si>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</si>
  <si>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</si>
  <si>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</si>
  <si>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</si>
  <si>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</si>
  <si>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</si>
  <si>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</si>
  <si>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</si>
  <si>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</si>
  <si>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</si>
  <si>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</si>
  <si>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</si>
  <si>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</si>
  <si>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</si>
  <si>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</si>
  <si>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</si>
  <si>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</si>
  <si>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</si>
  <si>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</si>
  <si>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</si>
  <si>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</si>
  <si>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</si>
  <si>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</si>
  <si>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</si>
  <si>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</si>
  <si>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</si>
  <si>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</si>
  <si>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</si>
  <si>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</si>
  <si>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</si>
  <si>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</si>
  <si>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</si>
  <si>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</si>
  <si>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</si>
  <si>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</si>
  <si>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</si>
  <si>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</si>
  <si>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</si>
  <si>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</si>
  <si>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</si>
  <si>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</si>
  <si>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</si>
  <si>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</si>
  <si>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</si>
  <si>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</si>
  <si>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</si>
  <si>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</si>
  <si>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</si>
  <si>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</si>
  <si>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</si>
  <si>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</si>
  <si>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</si>
  <si>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</si>
  <si>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</si>
  <si>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</si>
  <si>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</si>
  <si>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</si>
  <si>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</si>
  <si>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</si>
  <si>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</si>
  <si>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</si>
  <si>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</si>
  <si>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</si>
  <si>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</si>
  <si>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</si>
  <si>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</si>
  <si>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</si>
  <si>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</si>
  <si>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</si>
  <si>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</si>
  <si>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</si>
  <si>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</si>
  <si>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</si>
  <si>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</si>
  <si>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</si>
  <si>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</si>
  <si>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</si>
  <si>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</si>
  <si>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</si>
  <si>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</si>
  <si>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</si>
  <si>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</si>
  <si>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</si>
  <si>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</si>
  <si>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</si>
  <si>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</si>
  <si>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</si>
  <si>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</si>
  <si>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</si>
  <si>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</si>
  <si>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</si>
  <si>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</si>
  <si>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</si>
  <si>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</si>
  <si>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</si>
  <si>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</si>
  <si>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</si>
  <si>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</si>
  <si>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</si>
  <si>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</si>
  <si>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</si>
  <si>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</si>
  <si>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</si>
  <si>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</si>
  <si>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</si>
  <si>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</si>
  <si>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</si>
  <si>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</si>
  <si>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</si>
  <si>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</si>
  <si>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</si>
  <si>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</si>
  <si>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</si>
  <si>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</si>
  <si>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</si>
  <si>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</si>
  <si>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</si>
  <si>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</si>
  <si>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</si>
  <si>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</si>
  <si>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</si>
  <si>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</si>
  <si>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</si>
  <si>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</si>
  <si>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</si>
  <si>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</si>
  <si>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</si>
  <si>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</si>
  <si>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</si>
  <si>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</si>
  <si>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</si>
  <si>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</si>
  <si>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</si>
  <si>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</si>
  <si>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</si>
  <si>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</si>
  <si>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</si>
  <si>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</si>
  <si>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</si>
  <si>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</si>
  <si>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</si>
  <si>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</si>
  <si>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</si>
  <si>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</si>
  <si>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</si>
  <si>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</si>
  <si>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</si>
  <si>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</si>
  <si>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</si>
  <si>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</si>
  <si>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</si>
  <si>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</si>
  <si>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</si>
  <si>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</si>
  <si>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</si>
  <si>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</si>
  <si>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</si>
  <si>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</si>
  <si>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</si>
  <si>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</si>
  <si>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</si>
  <si>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</si>
  <si>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</si>
  <si>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</si>
  <si>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</si>
  <si>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</si>
  <si>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</si>
  <si>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</si>
  <si>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</si>
  <si>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</si>
  <si>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</si>
  <si>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</si>
  <si>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</si>
  <si>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</si>
  <si>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</si>
  <si>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</si>
  <si>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</si>
  <si>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</si>
  <si>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</si>
  <si>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</si>
  <si>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</si>
  <si>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</si>
  <si>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</si>
  <si>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</si>
  <si>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</si>
  <si>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</si>
  <si>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</si>
  <si>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</si>
  <si>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</si>
  <si>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</si>
  <si>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</si>
  <si>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</si>
  <si>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</si>
  <si>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</si>
  <si>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</si>
  <si>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</si>
  <si>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</si>
  <si>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</si>
  <si>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</si>
  <si>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</si>
  <si>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</si>
  <si>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</si>
  <si>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</si>
  <si>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</si>
  <si>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</si>
  <si>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</si>
  <si>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</si>
  <si>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</si>
  <si>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</si>
  <si>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</si>
  <si>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</si>
  <si>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</si>
  <si>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</si>
  <si>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</si>
  <si>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</si>
  <si>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</si>
  <si>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</si>
  <si>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</si>
  <si>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</si>
  <si>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</si>
  <si>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</si>
  <si>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</si>
  <si>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</si>
  <si>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</si>
  <si>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</si>
  <si>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</si>
  <si>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</si>
  <si>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</si>
  <si>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</si>
  <si>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</si>
  <si>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</si>
  <si>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</si>
  <si>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</si>
  <si>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</si>
  <si>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</si>
  <si>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</si>
  <si>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</si>
  <si>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</si>
  <si>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</si>
  <si>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</si>
  <si>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</si>
  <si>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</si>
  <si>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</si>
  <si>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</si>
  <si>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</si>
  <si>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</si>
  <si>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</si>
  <si>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</si>
  <si>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</si>
  <si>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</si>
  <si>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</si>
  <si>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</si>
  <si>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</si>
  <si>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</si>
  <si>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</si>
  <si>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</si>
  <si>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</si>
  <si>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</si>
  <si>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</si>
  <si>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</si>
  <si>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</si>
  <si>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</si>
  <si>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</si>
  <si>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</si>
  <si>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</si>
  <si>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</si>
  <si>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</si>
  <si>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</si>
  <si>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</si>
  <si>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</si>
  <si>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</si>
  <si>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</si>
  <si>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</si>
  <si>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</si>
  <si>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</si>
  <si>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</si>
  <si>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</si>
  <si>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</si>
  <si>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</si>
  <si>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</si>
  <si>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</si>
  <si>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</si>
  <si>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</si>
  <si>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</si>
  <si>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</si>
  <si>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</si>
  <si>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</si>
  <si>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</si>
  <si>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</si>
  <si>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</si>
  <si>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</si>
  <si>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</si>
  <si>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</si>
  <si>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</si>
  <si>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</si>
  <si>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</si>
  <si>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</si>
  <si>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</si>
  <si>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</si>
  <si>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</si>
  <si>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</si>
  <si>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</si>
  <si>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</si>
  <si>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</si>
  <si>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</si>
  <si>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</si>
  <si>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</si>
  <si>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</si>
  <si>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</si>
  <si>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</si>
  <si>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</si>
  <si>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</si>
  <si>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</si>
  <si>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</si>
  <si>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</si>
  <si>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</si>
  <si>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</si>
  <si>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</si>
  <si>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</si>
  <si>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</si>
  <si>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</si>
  <si>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</si>
  <si>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</si>
  <si>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</si>
  <si>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</si>
  <si>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</si>
  <si>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</si>
  <si>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</si>
  <si>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</si>
  <si>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</si>
  <si>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</si>
  <si>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</si>
  <si>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</si>
  <si>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</si>
  <si>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</si>
  <si>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</si>
  <si>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</si>
  <si>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</si>
  <si>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</si>
  <si>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</si>
  <si>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</si>
  <si>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</si>
  <si>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</si>
  <si>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</si>
  <si>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</si>
  <si>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</si>
  <si>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</si>
  <si>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</si>
  <si>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</si>
  <si>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</si>
  <si>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</si>
  <si>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</si>
  <si>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</si>
  <si>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</si>
  <si>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</si>
  <si>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</si>
  <si>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</si>
  <si>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</si>
  <si>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</si>
  <si>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</si>
  <si>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</si>
  <si>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</si>
  <si>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</si>
  <si>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</si>
  <si>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</si>
  <si>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</si>
  <si>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</si>
  <si>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</si>
  <si>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</si>
  <si>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</si>
  <si>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</si>
  <si>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</si>
  <si>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</si>
  <si>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</si>
  <si>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</si>
  <si>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</si>
  <si>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</si>
  <si>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</si>
  <si>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</si>
  <si>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</si>
  <si>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</si>
  <si>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</si>
  <si>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</si>
  <si>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</si>
  <si>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</si>
  <si>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</si>
  <si>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</si>
  <si>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</si>
  <si>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</si>
  <si>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</si>
  <si>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</si>
  <si>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</si>
  <si>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</si>
  <si>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</si>
  <si>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</si>
  <si>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</si>
  <si>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</si>
  <si>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</si>
  <si>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</si>
  <si>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</si>
  <si>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</si>
  <si>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</si>
  <si>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</si>
  <si>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</si>
  <si>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</si>
  <si>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</si>
  <si>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</si>
  <si>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</si>
  <si>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</si>
  <si>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</si>
  <si>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</si>
  <si>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</si>
  <si>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</si>
  <si>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</si>
  <si>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</si>
  <si>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</si>
  <si>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</si>
  <si>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</si>
  <si>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</si>
  <si>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</si>
  <si>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</si>
  <si>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</si>
  <si>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</si>
  <si>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</si>
  <si>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</si>
  <si>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</si>
  <si>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</si>
  <si>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</si>
  <si>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</si>
  <si>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</si>
  <si>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</si>
  <si>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</si>
  <si>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</si>
  <si>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</si>
  <si>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</si>
  <si>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</si>
  <si>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</si>
  <si>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</si>
  <si>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</si>
  <si>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</si>
  <si>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</si>
  <si>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</si>
  <si>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</si>
  <si>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</si>
  <si>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</si>
  <si>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</si>
  <si>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</si>
  <si>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</si>
  <si>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</si>
  <si>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</si>
  <si>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</si>
  <si>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</si>
  <si>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</si>
  <si>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</si>
  <si>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</si>
  <si>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</si>
  <si>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</si>
  <si>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</si>
  <si>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</si>
  <si>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</si>
  <si>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</si>
  <si>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</si>
  <si>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</si>
  <si>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</si>
  <si>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</si>
  <si>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</si>
  <si>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</si>
  <si>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</si>
  <si>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</si>
  <si>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</si>
  <si>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</si>
  <si>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</si>
  <si>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</si>
  <si>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</si>
  <si>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</si>
  <si>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</si>
  <si>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</si>
  <si>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</si>
  <si>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</si>
  <si>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</si>
  <si>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</si>
  <si>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</si>
  <si>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</si>
  <si>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</si>
  <si>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</si>
  <si>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</si>
  <si>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</si>
  <si>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</si>
  <si>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</si>
  <si>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</si>
  <si>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</si>
  <si>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</si>
  <si>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</si>
  <si>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</si>
  <si>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</si>
  <si>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</si>
  <si>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</si>
  <si>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</si>
  <si>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</si>
  <si>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</si>
  <si>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</si>
  <si>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</si>
  <si>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</si>
  <si>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</si>
  <si>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</si>
  <si>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</si>
  <si>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</si>
  <si>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</si>
  <si>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</si>
  <si>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</si>
  <si>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</si>
  <si>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</si>
  <si>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</si>
  <si>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</si>
  <si>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</si>
  <si>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</si>
  <si>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</si>
  <si>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</si>
  <si>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</si>
  <si>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</si>
  <si>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</si>
  <si>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</si>
  <si>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</si>
  <si>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</si>
  <si>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</si>
  <si>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</si>
  <si>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</si>
  <si>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</si>
  <si>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</si>
  <si>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</si>
  <si>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</si>
  <si>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</si>
  <si>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</si>
  <si>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</si>
  <si>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</si>
  <si>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</si>
  <si>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</si>
  <si>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</si>
  <si>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</si>
  <si>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</si>
  <si>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</si>
  <si>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</si>
  <si>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</si>
  <si>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</si>
  <si>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</si>
  <si>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</si>
  <si>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</si>
  <si>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</si>
  <si>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</si>
  <si>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</si>
  <si>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</si>
  <si>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</si>
  <si>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</si>
  <si>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</si>
  <si>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</si>
  <si>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</si>
  <si>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</si>
  <si>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</si>
  <si>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</si>
  <si>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</si>
  <si>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</si>
  <si>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</si>
  <si>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</si>
  <si>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</si>
  <si>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</si>
  <si>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</si>
  <si>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</si>
  <si>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</si>
  <si>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</si>
  <si>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</si>
  <si>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</si>
  <si>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</si>
  <si>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</si>
  <si>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</si>
  <si>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</si>
  <si>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</si>
  <si>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</si>
  <si>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</si>
  <si>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</si>
  <si>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</si>
  <si>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</si>
  <si>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</si>
  <si>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</si>
  <si>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</si>
  <si>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</si>
  <si>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</si>
  <si>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</si>
  <si>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</si>
  <si>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</si>
  <si>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</si>
  <si>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</si>
  <si>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</si>
  <si>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</si>
  <si>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</si>
  <si>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</si>
  <si>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</si>
  <si>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</si>
  <si>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</si>
  <si>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</si>
  <si>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</si>
  <si>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</si>
  <si>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</si>
  <si>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</si>
  <si>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</si>
  <si>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</si>
  <si>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</si>
  <si>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</si>
  <si>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</si>
  <si>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</si>
  <si>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</si>
  <si>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</si>
  <si>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</si>
  <si>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</si>
  <si>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</si>
  <si>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</si>
  <si>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</si>
  <si>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</si>
  <si>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</si>
  <si>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</si>
  <si>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</si>
  <si>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</si>
  <si>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</si>
  <si>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</si>
  <si>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</si>
  <si>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</si>
  <si>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</si>
  <si>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</si>
  <si>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</si>
  <si>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</si>
  <si>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</si>
  <si>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</si>
  <si>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</si>
  <si>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</si>
  <si>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</si>
  <si>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</si>
  <si>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</si>
  <si>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</si>
  <si>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</si>
  <si>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</si>
  <si>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</si>
  <si>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</si>
  <si>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</si>
  <si>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</si>
  <si>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</si>
  <si>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</si>
  <si>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</si>
  <si>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</si>
  <si>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</si>
  <si>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</si>
  <si>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</si>
  <si>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</si>
  <si>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</si>
  <si>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</si>
  <si>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</si>
  <si>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</si>
  <si>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</si>
  <si>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</si>
  <si>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</si>
  <si>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</si>
  <si>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</si>
  <si>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</si>
  <si>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</si>
  <si>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</si>
  <si>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</si>
  <si>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</si>
  <si>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</si>
  <si>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</si>
  <si>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</si>
  <si>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</si>
  <si>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</si>
  <si>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</si>
  <si>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</si>
  <si>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</si>
  <si>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</si>
  <si>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</si>
  <si>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</si>
  <si>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</si>
  <si>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</si>
  <si>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</si>
  <si>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</si>
  <si>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</si>
  <si>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</si>
  <si>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</si>
  <si>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</si>
  <si>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</si>
  <si>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</si>
  <si>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</si>
  <si>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</si>
  <si>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</si>
  <si>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</si>
  <si>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</si>
  <si>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</si>
  <si>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</si>
  <si>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</si>
  <si>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</si>
  <si>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</si>
  <si>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</si>
  <si>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</si>
  <si>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</si>
  <si>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</si>
  <si>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</si>
  <si>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</si>
  <si>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</si>
  <si>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</si>
  <si>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</si>
  <si>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</si>
  <si>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</si>
  <si>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</si>
  <si>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</si>
  <si>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</si>
  <si>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</si>
  <si>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</si>
  <si>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</si>
  <si>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</si>
  <si>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</si>
  <si>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</si>
  <si>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</si>
  <si>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</si>
  <si>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</si>
  <si>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</si>
  <si>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</si>
  <si>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</si>
  <si>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</si>
  <si>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</si>
  <si>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</si>
  <si>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</si>
  <si>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</si>
  <si>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</si>
  <si>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</si>
  <si>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</si>
  <si>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</si>
  <si>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</si>
  <si>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</si>
  <si>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</si>
  <si>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</si>
  <si>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</si>
  <si>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</si>
  <si>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</si>
  <si>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</si>
  <si>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</si>
  <si>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</si>
  <si>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</si>
  <si>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</si>
  <si>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</si>
  <si>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</si>
  <si>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</si>
  <si>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</si>
  <si>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</si>
  <si>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</si>
  <si>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</si>
  <si>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</si>
  <si>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</si>
  <si>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</si>
  <si>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</si>
  <si>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</si>
  <si>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</si>
  <si>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</si>
  <si>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</si>
  <si>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</si>
  <si>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</si>
  <si>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</si>
  <si>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</si>
  <si>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</si>
  <si>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</si>
  <si>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</si>
  <si>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</si>
  <si>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</si>
  <si>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</si>
  <si>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</si>
  <si>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</si>
  <si>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</si>
  <si>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</si>
  <si>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</si>
  <si>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</si>
  <si>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</si>
  <si>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</si>
  <si>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</si>
  <si>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</si>
  <si>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</si>
  <si>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</si>
  <si>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</si>
  <si>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</si>
  <si>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</si>
  <si>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</si>
  <si>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</si>
  <si>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</si>
  <si>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</si>
  <si>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</si>
  <si>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</si>
  <si>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</si>
  <si>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</si>
  <si>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</si>
  <si>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</si>
  <si>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</si>
  <si>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</si>
  <si>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</si>
  <si>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</si>
  <si>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</si>
  <si>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</si>
  <si>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</si>
  <si>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</si>
  <si>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</si>
  <si>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</si>
  <si>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</si>
  <si>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</si>
  <si>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</si>
  <si>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</si>
  <si>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</si>
  <si>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</si>
  <si>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</si>
  <si>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</si>
  <si>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</si>
  <si>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</si>
  <si>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</si>
  <si>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</si>
  <si>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</si>
  <si>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</si>
  <si>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</si>
  <si>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</si>
  <si>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</si>
  <si>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</si>
  <si>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</si>
  <si>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</si>
  <si>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</si>
  <si>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</si>
  <si>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</si>
  <si>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</si>
  <si>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</si>
  <si>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</si>
  <si>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</si>
  <si>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</si>
  <si>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</si>
  <si>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</si>
  <si>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</si>
  <si>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</si>
  <si>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</si>
  <si>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</si>
  <si>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</si>
  <si>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</si>
  <si>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</si>
  <si>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</si>
  <si>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</si>
  <si>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</si>
  <si>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</si>
  <si>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</si>
  <si>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</si>
  <si>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</si>
  <si>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</si>
  <si>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</si>
  <si>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</si>
  <si>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</si>
  <si>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</si>
  <si>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</si>
  <si>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</si>
  <si>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</si>
  <si>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</si>
  <si>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</si>
  <si>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</si>
  <si>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</si>
  <si>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</si>
  <si>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</si>
  <si>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</si>
  <si>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</si>
  <si>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</si>
  <si>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</si>
  <si>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</si>
  <si>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</si>
  <si>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</si>
  <si>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</si>
  <si>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</si>
  <si>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</si>
  <si>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</si>
  <si>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</si>
  <si>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</si>
  <si>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</si>
  <si>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</si>
  <si>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</si>
  <si>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</si>
  <si>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</si>
  <si>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</si>
  <si>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</si>
  <si>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</si>
  <si>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</si>
  <si>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</si>
  <si>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</si>
  <si>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</si>
  <si>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</si>
  <si>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</si>
  <si>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</si>
  <si>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</si>
  <si>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</si>
  <si>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</si>
  <si>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</si>
  <si>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</si>
  <si>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</si>
  <si>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</si>
  <si>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</si>
  <si>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</si>
  <si>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</si>
  <si>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</si>
  <si>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</si>
  <si>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</si>
  <si>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</si>
  <si>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</si>
  <si>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</si>
  <si>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</si>
  <si>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</si>
  <si>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</si>
  <si>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</si>
  <si>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</si>
  <si>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</si>
  <si>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</si>
  <si>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</si>
  <si>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</si>
  <si>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</si>
  <si>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</si>
  <si>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</si>
  <si>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</si>
  <si>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</si>
  <si>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</si>
  <si>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</si>
  <si>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</si>
  <si>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</si>
  <si>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</si>
  <si>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</si>
  <si>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</si>
  <si>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</si>
  <si>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</si>
  <si>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</si>
  <si>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</si>
  <si>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</si>
  <si>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</si>
  <si>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</si>
  <si>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</si>
  <si>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</si>
  <si>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</si>
  <si>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</si>
  <si>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</si>
  <si>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</si>
  <si>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</si>
  <si>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</si>
  <si>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</si>
  <si>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</si>
  <si>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</si>
  <si>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</si>
  <si>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</si>
  <si>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</si>
  <si>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</si>
  <si>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</si>
  <si>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</si>
  <si>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</si>
  <si>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</si>
  <si>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</si>
  <si>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</si>
  <si>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</si>
  <si>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</si>
  <si>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</si>
  <si>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</si>
  <si>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</si>
  <si>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</si>
  <si>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</si>
  <si>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</si>
  <si>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</si>
  <si>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</si>
  <si>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</si>
  <si>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</si>
  <si>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</si>
  <si>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</si>
  <si>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</si>
  <si>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</si>
  <si>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</si>
  <si>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</si>
  <si>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</si>
  <si>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</si>
  <si>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</si>
  <si>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</si>
  <si>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</si>
  <si>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</si>
  <si>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</si>
  <si>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</si>
  <si>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</si>
  <si>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</si>
  <si>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</si>
  <si>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</si>
  <si>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</si>
  <si>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</si>
  <si>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</si>
  <si>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</si>
  <si>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</si>
  <si>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</si>
  <si>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</si>
  <si>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</si>
  <si>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</si>
  <si>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</si>
  <si>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</si>
  <si>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</si>
  <si>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</si>
  <si>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</si>
  <si>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</si>
  <si>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</si>
  <si>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</si>
  <si>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</si>
  <si>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</si>
  <si>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</si>
  <si>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</si>
  <si>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</si>
  <si>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</si>
  <si>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</si>
  <si>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</si>
  <si>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</si>
  <si>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</si>
  <si>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</si>
  <si>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</si>
  <si>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</si>
  <si>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</si>
  <si>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</si>
  <si>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</si>
  <si>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</si>
  <si>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</si>
  <si>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</si>
  <si>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</si>
  <si>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</si>
  <si>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</si>
  <si>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</si>
  <si>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</si>
  <si>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</si>
  <si>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</si>
  <si>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</si>
  <si>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</si>
  <si>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</si>
  <si>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</si>
  <si>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</si>
  <si>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</si>
  <si>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</si>
  <si>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</si>
  <si>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</si>
  <si>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</si>
  <si>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</si>
  <si>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</si>
  <si>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</si>
  <si>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</si>
  <si>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</si>
  <si>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</si>
  <si>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</si>
  <si>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</si>
  <si>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</si>
  <si>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</si>
  <si>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</si>
  <si>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</si>
  <si>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</si>
  <si>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</si>
  <si>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</si>
  <si>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</si>
  <si>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</si>
  <si>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</si>
  <si>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</si>
  <si>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</si>
  <si>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</si>
  <si>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</si>
  <si>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</si>
  <si>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</si>
  <si>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</si>
  <si>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</si>
  <si>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</si>
  <si>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</si>
  <si>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</si>
  <si>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</si>
  <si>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</si>
  <si>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</si>
  <si>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</si>
  <si>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</si>
  <si>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</si>
  <si>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</si>
  <si>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</si>
  <si>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</si>
  <si>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</si>
  <si>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</si>
  <si>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</si>
  <si>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</si>
  <si>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</si>
  <si>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</si>
  <si>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</si>
  <si>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</si>
  <si>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</si>
  <si>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</si>
  <si>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</si>
  <si>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</si>
  <si>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</si>
  <si>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</si>
  <si>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</si>
  <si>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</si>
  <si>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</si>
  <si>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</si>
  <si>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</si>
  <si>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</si>
  <si>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</si>
  <si>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</si>
  <si>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</si>
  <si>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</si>
  <si>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</si>
  <si>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</si>
  <si>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</si>
  <si>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</si>
  <si>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</si>
  <si>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</si>
  <si>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</si>
  <si>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</si>
  <si>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</si>
  <si>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</si>
  <si>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</si>
  <si>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</si>
  <si>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</si>
  <si>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</si>
  <si>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</si>
  <si>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</si>
  <si>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</si>
  <si>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</si>
  <si>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</si>
  <si>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</si>
  <si>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</si>
  <si>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</si>
  <si>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</si>
  <si>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</si>
  <si>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</si>
  <si>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</si>
  <si>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</si>
  <si>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</si>
  <si>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</si>
  <si>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</si>
  <si>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</si>
  <si>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</si>
  <si>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</si>
  <si>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</si>
  <si>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</si>
  <si>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</si>
  <si>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</si>
  <si>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</si>
  <si>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</si>
  <si>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</si>
  <si>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</si>
  <si>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</si>
  <si>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</si>
  <si>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</si>
  <si>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</si>
  <si>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</si>
  <si>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</si>
  <si>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</si>
  <si>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</si>
  <si>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</si>
  <si>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</si>
  <si>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</si>
  <si>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</si>
  <si>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</si>
  <si>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</si>
  <si>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</si>
  <si>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</si>
  <si>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</si>
  <si>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</si>
  <si>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</si>
  <si>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</si>
  <si>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</si>
  <si>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</si>
  <si>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</si>
  <si>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</si>
  <si>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</si>
  <si>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</si>
  <si>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</si>
  <si>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</si>
  <si>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</si>
  <si>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</si>
  <si>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</si>
  <si>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</si>
  <si>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</si>
  <si>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</si>
  <si>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</si>
  <si>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</si>
  <si>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</si>
  <si>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</si>
  <si>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</si>
  <si>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</si>
  <si>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</si>
  <si>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</si>
  <si>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</si>
  <si>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</si>
  <si>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</si>
  <si>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</si>
  <si>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</si>
  <si>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</si>
  <si>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</si>
  <si>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</si>
  <si>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</si>
  <si>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</si>
  <si>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</si>
  <si>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</si>
  <si>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</si>
  <si>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</si>
  <si>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</si>
  <si>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</si>
  <si>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</si>
  <si>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</si>
  <si>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</si>
  <si>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</si>
  <si>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</si>
  <si>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</si>
  <si>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</si>
  <si>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</si>
  <si>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</si>
  <si>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</si>
  <si>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</si>
  <si>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</si>
  <si>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</si>
  <si>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</si>
  <si>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</si>
  <si>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</si>
  <si>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</si>
  <si>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</si>
  <si>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</si>
  <si>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</si>
  <si>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</si>
  <si>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</si>
  <si>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</si>
  <si>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</si>
  <si>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</si>
  <si>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</si>
  <si>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</si>
  <si>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</si>
  <si>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</si>
  <si>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</si>
  <si>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</si>
  <si>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</si>
  <si>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</si>
  <si>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</si>
  <si>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</si>
  <si>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</si>
  <si>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</si>
  <si>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</si>
  <si>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</si>
  <si>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</si>
  <si>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</si>
  <si>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</si>
  <si>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</si>
  <si>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</si>
  <si>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</si>
  <si>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</si>
  <si>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</si>
  <si>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</si>
  <si>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</si>
  <si>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</si>
  <si>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</si>
  <si>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</si>
  <si>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</si>
  <si>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</si>
  <si>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</si>
  <si>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</si>
  <si>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</si>
  <si>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</si>
  <si>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</si>
  <si>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</si>
  <si>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</si>
  <si>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</si>
  <si>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</si>
  <si>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</si>
  <si>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</si>
  <si>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</si>
  <si>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</si>
  <si>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</si>
  <si>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</si>
  <si>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</si>
  <si>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</si>
  <si>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</si>
  <si>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</si>
  <si>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</si>
  <si>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</si>
  <si>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</si>
  <si>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</si>
  <si>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</si>
  <si>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</si>
  <si>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</si>
  <si>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</si>
  <si>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</si>
  <si>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</si>
  <si>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</si>
  <si>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</si>
  <si>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</si>
  <si>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</si>
  <si>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</si>
  <si>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</si>
  <si>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</si>
  <si>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</si>
  <si>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</si>
  <si>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</si>
  <si>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</si>
  <si>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</si>
  <si>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</si>
  <si>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</si>
  <si>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</si>
  <si>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</si>
  <si>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</si>
  <si>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</si>
  <si>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</si>
  <si>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</si>
  <si>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</si>
  <si>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</si>
  <si>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</si>
  <si>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</si>
  <si>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</si>
  <si>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</si>
  <si>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</si>
  <si>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</si>
  <si>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</si>
  <si>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</si>
  <si>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</si>
  <si>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</si>
  <si>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</si>
  <si>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</si>
  <si>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</si>
  <si>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</si>
  <si>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</si>
  <si>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</si>
  <si>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</si>
  <si>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</si>
  <si>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</si>
  <si>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</si>
  <si>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</si>
  <si>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</si>
  <si>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</si>
  <si>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</si>
  <si>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</si>
  <si>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</si>
  <si>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</si>
  <si>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</si>
  <si>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</si>
  <si>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</si>
  <si>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</si>
  <si>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</si>
  <si>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</si>
  <si>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</si>
  <si>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</si>
  <si>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</si>
  <si>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</si>
  <si>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</si>
  <si>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</si>
  <si>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</si>
  <si>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</si>
  <si>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</si>
  <si>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</si>
  <si>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</si>
  <si>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</si>
  <si>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</si>
  <si>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</si>
  <si>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</si>
  <si>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</si>
  <si>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</si>
  <si>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</si>
  <si>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</si>
  <si>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</si>
  <si>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</si>
  <si>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</si>
  <si>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</si>
  <si>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</si>
  <si>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</si>
  <si>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</si>
  <si>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</si>
  <si>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</si>
  <si>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</si>
  <si>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</si>
  <si>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</si>
  <si>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</si>
  <si>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</si>
  <si>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</si>
  <si>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</si>
  <si>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</si>
  <si>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</si>
  <si>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</si>
  <si>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</si>
  <si>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</si>
  <si>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</si>
  <si>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</si>
  <si>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</si>
  <si>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</si>
  <si>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</si>
  <si>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</si>
  <si>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</si>
  <si>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</si>
  <si>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</si>
  <si>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</si>
  <si>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</si>
  <si>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</si>
  <si>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</si>
  <si>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</si>
  <si>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</si>
  <si>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</si>
  <si>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</si>
  <si>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</si>
  <si>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</si>
  <si>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</si>
  <si>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</si>
  <si>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</si>
  <si>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</si>
  <si>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</si>
  <si>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</si>
  <si>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</si>
  <si>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</si>
  <si>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</si>
  <si>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</si>
  <si>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</si>
  <si>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</si>
  <si>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</si>
  <si>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</si>
  <si>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</si>
  <si>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</si>
  <si>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</si>
  <si>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</si>
  <si>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</si>
  <si>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</si>
  <si>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</si>
  <si>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</si>
  <si>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</si>
  <si>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</si>
  <si>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</si>
  <si>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</si>
  <si>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</si>
  <si>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</si>
  <si>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</si>
  <si>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</si>
  <si>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</si>
  <si>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</si>
  <si>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</si>
  <si>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</si>
  <si>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</si>
  <si>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</si>
  <si>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</si>
  <si>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</si>
  <si>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</si>
  <si>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</si>
  <si>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</si>
  <si>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</si>
  <si>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</si>
  <si>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</si>
  <si>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</si>
  <si>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</si>
  <si>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</si>
  <si>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</si>
  <si>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</si>
  <si>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</si>
  <si>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</si>
  <si>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</si>
  <si>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</si>
  <si>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</si>
  <si>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</si>
  <si>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</si>
  <si>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</si>
  <si>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</si>
  <si>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</si>
  <si>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</si>
  <si>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</si>
  <si>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</si>
  <si>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</si>
  <si>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</si>
  <si>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</si>
  <si>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</si>
  <si>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</si>
  <si>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</si>
  <si>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</si>
  <si>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</si>
  <si>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</si>
  <si>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</si>
  <si>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</si>
  <si>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</si>
  <si>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</si>
  <si>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</si>
  <si>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</si>
  <si>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</si>
  <si>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</si>
  <si>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</si>
  <si>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</si>
  <si>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</si>
  <si>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</si>
  <si>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</si>
  <si>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</si>
  <si>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</si>
  <si>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</si>
  <si>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</si>
  <si>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</si>
  <si>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</si>
  <si>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</si>
  <si>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</si>
  <si>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</si>
  <si>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</si>
  <si>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</si>
  <si>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</si>
  <si>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</si>
  <si>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</si>
  <si>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</si>
  <si>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</si>
  <si>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</si>
  <si>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</si>
  <si>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</si>
  <si>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</si>
  <si>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</si>
  <si>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</si>
  <si>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</si>
  <si>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</si>
  <si>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</si>
  <si>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</si>
  <si>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</si>
  <si>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</si>
  <si>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</si>
  <si>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</si>
  <si>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</si>
  <si>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</si>
  <si>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</si>
  <si>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</si>
  <si>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</si>
  <si>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</si>
  <si>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</si>
  <si>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</si>
  <si>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</si>
  <si>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</si>
  <si>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</si>
  <si>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</si>
  <si>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</si>
  <si>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</si>
  <si>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</si>
  <si>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</si>
  <si>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</si>
  <si>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</si>
  <si>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</si>
  <si>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</si>
  <si>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</si>
  <si>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</si>
  <si>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</si>
  <si>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</si>
  <si>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</si>
  <si>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</si>
  <si>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</si>
  <si>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</si>
  <si>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</si>
  <si>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</si>
  <si>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</si>
  <si>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</si>
  <si>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</si>
  <si>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</si>
  <si>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</si>
  <si>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</si>
  <si>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</si>
  <si>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</si>
  <si>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</si>
  <si>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</si>
  <si>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</si>
  <si>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</si>
  <si>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</si>
  <si>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</si>
  <si>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</si>
  <si>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</si>
  <si>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</si>
  <si>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</si>
  <si>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</si>
  <si>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</si>
  <si>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</si>
  <si>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</si>
  <si>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</si>
  <si>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</si>
  <si>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</si>
  <si>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</si>
  <si>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</si>
  <si>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</si>
  <si>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</si>
  <si>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</si>
  <si>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</si>
  <si>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</si>
  <si>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</si>
  <si>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</si>
  <si>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</si>
  <si>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</si>
  <si>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</si>
  <si>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</si>
  <si>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</si>
  <si>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</si>
  <si>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</si>
  <si>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</si>
  <si>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</si>
  <si>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</si>
  <si>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</si>
  <si>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</si>
  <si>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</si>
  <si>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</si>
  <si>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</si>
  <si>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</si>
  <si>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</si>
  <si>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</si>
  <si>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</si>
  <si>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</si>
  <si>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</si>
  <si>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</si>
  <si>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</si>
  <si>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</si>
  <si>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</si>
  <si>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</si>
  <si>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</si>
  <si>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</si>
  <si>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</si>
  <si>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</si>
  <si>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</si>
  <si>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</si>
  <si>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</si>
  <si>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</si>
  <si>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</si>
  <si>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</si>
  <si>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</si>
  <si>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</si>
  <si>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</si>
  <si>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</si>
  <si>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</si>
  <si>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</si>
  <si>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</si>
  <si>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</si>
  <si>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</si>
  <si>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</si>
  <si>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</si>
  <si>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</si>
  <si>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</si>
  <si>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</si>
  <si>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</si>
  <si>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</si>
  <si>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</si>
  <si>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</si>
  <si>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</si>
  <si>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</si>
  <si>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</si>
  <si>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</si>
  <si>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</si>
  <si>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</si>
  <si>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</si>
  <si>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</si>
  <si>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</si>
  <si>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</si>
  <si>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</si>
  <si>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</si>
  <si>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</si>
  <si>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</si>
  <si>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</si>
  <si>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</si>
  <si>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</si>
  <si>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</si>
  <si>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</si>
  <si>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</si>
  <si>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</si>
  <si>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</si>
  <si>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</si>
  <si>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</si>
  <si>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</si>
  <si>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</si>
  <si>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</si>
  <si>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</si>
  <si>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</si>
  <si>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</si>
  <si>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</si>
  <si>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</si>
  <si>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</si>
  <si>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</si>
  <si>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</si>
  <si>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</si>
  <si>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</si>
  <si>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</si>
  <si>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</si>
  <si>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</si>
  <si>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</si>
  <si>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</si>
  <si>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</si>
  <si>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</si>
  <si>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</si>
  <si>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</si>
  <si>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</si>
  <si>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</si>
  <si>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</si>
  <si>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</si>
  <si>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</si>
  <si>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</si>
  <si>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</si>
  <si>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</si>
  <si>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</si>
  <si>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</si>
  <si>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</si>
  <si>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</si>
  <si>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</si>
  <si>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</si>
  <si>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</si>
  <si>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</si>
  <si>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</si>
  <si>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</si>
  <si>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</si>
  <si>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</si>
  <si>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</si>
  <si>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</si>
  <si>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</si>
  <si>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</si>
  <si>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</si>
  <si>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</si>
  <si>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</si>
  <si>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</si>
  <si>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</si>
  <si>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</si>
  <si>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</si>
  <si>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</si>
  <si>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</si>
  <si>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</si>
  <si>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</si>
  <si>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</si>
  <si>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</si>
  <si>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</si>
  <si>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</si>
  <si>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</si>
  <si>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</si>
  <si>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</si>
  <si>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</si>
  <si>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</si>
  <si>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</si>
  <si>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</si>
  <si>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</si>
  <si>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</si>
  <si>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</si>
  <si>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</si>
  <si>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</si>
  <si>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</si>
  <si>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</si>
  <si>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</si>
  <si>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</si>
  <si>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</si>
  <si>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</si>
  <si>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</si>
  <si>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</si>
  <si>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</si>
  <si>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</si>
  <si>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</si>
  <si>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</si>
  <si>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</si>
  <si>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</si>
  <si>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</si>
  <si>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</si>
  <si>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</si>
  <si>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</si>
  <si>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</si>
  <si>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</si>
  <si>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</si>
  <si>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</si>
  <si>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</si>
  <si>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</si>
  <si>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</si>
  <si>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</si>
  <si>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</si>
  <si>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</si>
  <si>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</si>
  <si>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</si>
  <si>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</si>
  <si>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</si>
  <si>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</si>
  <si>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</si>
  <si>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</si>
  <si>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</si>
  <si>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</si>
  <si>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</si>
  <si>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</si>
  <si>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</si>
  <si>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</si>
  <si>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</si>
  <si>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</si>
  <si>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</si>
  <si>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</si>
  <si>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</si>
  <si>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</si>
  <si>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</si>
  <si>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</si>
  <si>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</si>
  <si>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</si>
  <si>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</si>
  <si>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</si>
  <si>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</si>
  <si>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</si>
  <si>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</si>
  <si>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</si>
  <si>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</si>
  <si>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</si>
  <si>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</si>
  <si>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</si>
  <si>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</si>
  <si>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</si>
  <si>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</si>
  <si>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</si>
  <si>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</si>
  <si>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</si>
  <si>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</si>
  <si>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</si>
  <si>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</si>
  <si>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</si>
  <si>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</si>
  <si>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</si>
  <si>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</si>
  <si>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</si>
  <si>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</si>
  <si>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</si>
  <si>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</si>
  <si>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</si>
  <si>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</si>
  <si>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</si>
  <si>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</si>
  <si>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</si>
  <si>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</si>
  <si>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</si>
  <si>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</si>
  <si>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</si>
  <si>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</si>
  <si>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</si>
  <si>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</si>
  <si>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</si>
  <si>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</si>
  <si>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</si>
  <si>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</si>
  <si>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</si>
  <si>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</si>
  <si>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</si>
  <si>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</si>
  <si>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</si>
  <si>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</si>
  <si>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</si>
  <si>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</si>
  <si>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</si>
  <si>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</si>
  <si>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</si>
  <si>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</si>
  <si>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</si>
  <si>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</si>
  <si>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</si>
  <si>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</si>
  <si>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</si>
  <si>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</si>
  <si>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</si>
  <si>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</si>
  <si>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</si>
  <si>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</si>
  <si>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</si>
  <si>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</si>
  <si>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</si>
  <si>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</si>
  <si>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</si>
  <si>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</si>
  <si>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</si>
  <si>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</si>
  <si>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</si>
  <si>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</si>
  <si>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</si>
  <si>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</si>
  <si>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</si>
  <si>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</si>
  <si>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</si>
  <si>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</si>
  <si>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</si>
  <si>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</si>
  <si>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</si>
  <si>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</si>
  <si>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</si>
  <si>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</si>
  <si>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</si>
  <si>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</si>
  <si>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</si>
  <si>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</si>
  <si>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</si>
  <si>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</si>
  <si>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</si>
  <si>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</si>
  <si>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</si>
  <si>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</si>
  <si>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</si>
  <si>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</si>
  <si>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</si>
  <si>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</si>
  <si>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</si>
  <si>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</si>
  <si>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</si>
  <si>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</si>
  <si>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</si>
  <si>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</si>
  <si>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</si>
  <si>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</si>
  <si>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</si>
  <si>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</si>
  <si>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</si>
  <si>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</si>
  <si>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</si>
  <si>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</si>
  <si>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</si>
  <si>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</si>
  <si>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</si>
  <si>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</si>
  <si>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</si>
  <si>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</si>
  <si>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</si>
  <si>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</si>
  <si>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</si>
  <si>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</si>
  <si>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</si>
  <si>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</si>
  <si>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</si>
  <si>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</si>
  <si>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</si>
  <si>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</si>
  <si>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</si>
  <si>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</si>
  <si>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</si>
  <si>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</si>
  <si>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</si>
  <si>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</si>
  <si>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</si>
  <si>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</si>
  <si>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</si>
  <si>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</si>
  <si>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</si>
  <si>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</si>
  <si>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</si>
  <si>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</si>
  <si>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</si>
  <si>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</si>
  <si>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</si>
  <si>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</si>
  <si>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</si>
  <si>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</si>
  <si>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</si>
  <si>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</si>
  <si>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</si>
  <si>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</si>
  <si>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</si>
  <si>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</si>
  <si>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</si>
  <si>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</si>
  <si>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</si>
  <si>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</si>
  <si>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</si>
  <si>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</si>
  <si>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</si>
  <si>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</si>
  <si>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</si>
  <si>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</si>
  <si>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</si>
  <si>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</si>
  <si>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</si>
  <si>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</si>
  <si>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</si>
  <si>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</si>
  <si>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</si>
  <si>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</si>
  <si>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</si>
  <si>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</si>
  <si>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</si>
  <si>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</si>
  <si>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</si>
  <si>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</si>
  <si>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</si>
  <si>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</si>
  <si>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</si>
  <si>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</si>
  <si>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</si>
  <si>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</si>
  <si>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</si>
  <si>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</si>
  <si>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</si>
  <si>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</si>
  <si>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</si>
  <si>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</si>
  <si>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</si>
  <si>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</si>
  <si>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</si>
  <si>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</si>
  <si>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</si>
  <si>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</si>
  <si>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</si>
  <si>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</si>
  <si>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</si>
  <si>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</si>
  <si>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</si>
  <si>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</si>
  <si>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</si>
  <si>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</si>
  <si>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</si>
  <si>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</si>
  <si>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</si>
  <si>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</si>
  <si>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</si>
  <si>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</si>
  <si>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</si>
  <si>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</si>
  <si>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</si>
  <si>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</si>
  <si>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</si>
  <si>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</si>
  <si>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</si>
  <si>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</si>
  <si>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</si>
  <si>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</si>
  <si>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</si>
  <si>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</si>
  <si>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</si>
  <si>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</si>
  <si>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</si>
  <si>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</si>
  <si>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</si>
  <si>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</si>
  <si>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</si>
  <si>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</si>
  <si>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</si>
  <si>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</si>
  <si>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</si>
  <si>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</si>
  <si>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</si>
  <si>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</si>
  <si>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</si>
  <si>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</si>
  <si>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</si>
  <si>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</si>
  <si>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</si>
  <si>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</si>
  <si>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</si>
  <si>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</si>
  <si>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</si>
  <si>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</si>
  <si>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</si>
  <si>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</si>
  <si>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</si>
  <si>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</si>
  <si>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</si>
  <si>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</si>
  <si>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</si>
  <si>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</si>
  <si>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</si>
  <si>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</si>
  <si>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</si>
  <si>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</si>
  <si>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</si>
  <si>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</si>
  <si>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</si>
  <si>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</si>
  <si>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</si>
  <si>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</si>
  <si>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</si>
  <si>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</si>
  <si>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</si>
  <si>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</si>
  <si>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</si>
  <si>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</si>
  <si>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</si>
  <si>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</si>
  <si>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</si>
  <si>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</si>
  <si>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</si>
  <si>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</si>
  <si>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</si>
  <si>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</si>
  <si>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</si>
  <si>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</si>
  <si>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</si>
  <si>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</si>
  <si>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</si>
  <si>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</si>
  <si>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</si>
  <si>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</si>
  <si>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</si>
  <si>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</si>
  <si>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</si>
  <si>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</si>
  <si>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</si>
  <si>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</si>
  <si>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</si>
  <si>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</si>
  <si>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</si>
  <si>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</si>
  <si>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</si>
  <si>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</si>
  <si>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</si>
  <si>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</si>
  <si>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</si>
  <si>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</si>
  <si>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</si>
  <si>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</si>
  <si>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</si>
  <si>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</si>
  <si>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</si>
  <si>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</si>
  <si>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</si>
  <si>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</si>
  <si>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</si>
  <si>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</si>
  <si>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</si>
  <si>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</si>
  <si>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</si>
  <si>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</si>
  <si>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</si>
  <si>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</si>
  <si>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</si>
  <si>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</si>
  <si>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</si>
  <si>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</si>
  <si>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</si>
  <si>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</si>
  <si>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</si>
  <si>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</si>
  <si>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</si>
  <si>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</si>
  <si>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</si>
  <si>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</si>
  <si>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</si>
  <si>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</si>
  <si>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</si>
  <si>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</si>
  <si>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</si>
  <si>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</si>
  <si>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</si>
  <si>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</si>
  <si>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</si>
  <si>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</si>
  <si>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</si>
  <si>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</si>
  <si>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</si>
  <si>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</si>
  <si>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</si>
  <si>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</si>
  <si>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</si>
  <si>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</si>
  <si>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</si>
  <si>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</si>
  <si>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</si>
  <si>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</si>
  <si>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</si>
  <si>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</si>
  <si>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</si>
  <si>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</si>
  <si>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</si>
  <si>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</si>
  <si>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</si>
  <si>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</si>
  <si>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</si>
  <si>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</si>
  <si>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</si>
  <si>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</si>
  <si>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</si>
  <si>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</si>
  <si>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</si>
  <si>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</si>
  <si>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</si>
  <si>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</si>
  <si>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</si>
  <si>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</si>
  <si>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</si>
  <si>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</si>
  <si>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</si>
  <si>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</si>
  <si>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</si>
  <si>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</si>
  <si>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</si>
  <si>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</si>
  <si>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</si>
  <si>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</si>
  <si>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</si>
  <si>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</si>
  <si>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</si>
  <si>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</si>
  <si>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</si>
  <si>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</si>
  <si>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</si>
  <si>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</si>
  <si>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</si>
  <si>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</si>
  <si>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</si>
  <si>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</si>
  <si>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</si>
  <si>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</si>
  <si>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</si>
  <si>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</si>
  <si>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</si>
  <si>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</si>
  <si>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</si>
  <si>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</si>
  <si>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</si>
  <si>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</si>
  <si>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</si>
  <si>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</si>
  <si>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</si>
  <si>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</si>
  <si>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</si>
  <si>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</si>
  <si>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</si>
  <si>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</si>
  <si>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</si>
  <si>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</si>
  <si>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</si>
  <si>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</si>
  <si>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</si>
  <si>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</si>
  <si>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</si>
  <si>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</si>
  <si>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</si>
  <si>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</si>
  <si>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</si>
  <si>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</si>
  <si>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</si>
  <si>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</si>
  <si>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</si>
  <si>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</si>
  <si>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</si>
  <si>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</si>
  <si>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</si>
  <si>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</si>
  <si>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</si>
  <si>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</si>
  <si>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</si>
  <si>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</si>
  <si>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</si>
  <si>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</si>
  <si>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</si>
  <si>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</si>
  <si>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</si>
  <si>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</si>
  <si>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</si>
  <si>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</si>
  <si>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</si>
  <si>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</si>
  <si>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</si>
  <si>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</si>
  <si>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</si>
  <si>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</si>
  <si>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</si>
  <si>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</si>
  <si>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</si>
  <si>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</si>
  <si>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</si>
  <si>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</si>
  <si>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</si>
  <si>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</si>
  <si>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</si>
  <si>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</si>
  <si>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</si>
  <si>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</si>
  <si>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</si>
  <si>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</si>
  <si>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</si>
  <si>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</si>
  <si>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</si>
  <si>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</si>
  <si>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</si>
  <si>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</si>
  <si>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</si>
  <si>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</si>
  <si>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</si>
  <si>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</si>
  <si>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</si>
  <si>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</si>
  <si>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</si>
  <si>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</si>
  <si>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</si>
  <si>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</si>
  <si>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</si>
  <si>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</si>
  <si>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</si>
  <si>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</si>
  <si>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</si>
  <si>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</si>
  <si>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</si>
  <si>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</si>
  <si>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</si>
  <si>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</si>
  <si>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</si>
  <si>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</si>
  <si>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</si>
  <si>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</si>
  <si>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</si>
  <si>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</si>
  <si>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</si>
  <si>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</si>
  <si>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</si>
  <si>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</si>
  <si>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</si>
  <si>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</si>
  <si>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</si>
  <si>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</si>
  <si>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</si>
  <si>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</si>
  <si>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</si>
  <si>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</si>
  <si>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</si>
  <si>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</si>
  <si>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</si>
  <si>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</si>
  <si>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</si>
  <si>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</si>
  <si>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</si>
  <si>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</si>
  <si>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</si>
  <si>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</si>
  <si>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</si>
  <si>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</si>
  <si>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</si>
  <si>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</si>
  <si>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</si>
  <si>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</si>
  <si>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</si>
  <si>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</si>
  <si>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</si>
  <si>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</si>
  <si>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</si>
  <si>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</si>
  <si>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</si>
  <si>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</si>
  <si>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</si>
  <si>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</si>
  <si>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</si>
  <si>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</si>
  <si>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</si>
  <si>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</si>
  <si>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</si>
  <si>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</si>
  <si>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</si>
  <si>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</si>
  <si>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</si>
  <si>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</si>
  <si>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</si>
  <si>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</si>
  <si>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</si>
  <si>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</si>
  <si>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</si>
  <si>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</si>
  <si>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</si>
  <si>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</si>
  <si>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</si>
  <si>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</si>
  <si>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</si>
  <si>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</si>
  <si>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</si>
  <si>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</si>
  <si>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</si>
  <si>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</si>
  <si>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</si>
  <si>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</si>
  <si>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</si>
  <si>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</si>
  <si>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</si>
  <si>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</si>
  <si>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</si>
  <si>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</si>
  <si>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</si>
  <si>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</si>
  <si>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</si>
  <si>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</si>
  <si>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</si>
  <si>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</si>
  <si>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</si>
  <si>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</si>
  <si>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</si>
  <si>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</si>
  <si>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</si>
  <si>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</si>
  <si>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</si>
  <si>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</si>
  <si>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</si>
  <si>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</si>
  <si>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</si>
  <si>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</si>
  <si>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</si>
  <si>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</si>
  <si>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</si>
  <si>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</si>
  <si>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</si>
  <si>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</si>
  <si>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</si>
  <si>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</si>
  <si>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</si>
  <si>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</si>
  <si>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</si>
  <si>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</si>
  <si>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</si>
  <si>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</si>
  <si>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</si>
  <si>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</si>
  <si>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</si>
  <si>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</si>
  <si>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</si>
  <si>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</si>
  <si>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</si>
  <si>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</si>
  <si>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</si>
  <si>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</si>
  <si>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</si>
  <si>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</si>
  <si>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</si>
  <si>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</si>
  <si>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</si>
  <si>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</si>
  <si>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</si>
  <si>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</si>
  <si>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</si>
  <si>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</si>
  <si>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</si>
  <si>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</si>
  <si>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</si>
  <si>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</si>
  <si>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</si>
  <si>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</si>
  <si>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</si>
  <si>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</si>
  <si>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</si>
  <si>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</si>
  <si>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</si>
  <si>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</si>
  <si>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</si>
  <si>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</si>
  <si>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</si>
  <si>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</si>
  <si>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</si>
  <si>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</si>
  <si>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</si>
  <si>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</si>
  <si>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</si>
  <si>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</si>
  <si>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</si>
  <si>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</si>
  <si>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</si>
  <si>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</si>
  <si>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</si>
  <si>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</si>
  <si>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</si>
  <si>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</si>
  <si>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</si>
  <si>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</si>
  <si>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</si>
  <si>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</si>
  <si>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</si>
  <si>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</si>
  <si>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</si>
  <si>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</si>
  <si>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</si>
  <si>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</si>
  <si>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</si>
  <si>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</si>
  <si>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</si>
  <si>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</si>
  <si>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</si>
  <si>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</si>
  <si>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</si>
  <si>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</si>
  <si>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</si>
  <si>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</si>
  <si>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</si>
  <si>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</si>
  <si>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</si>
  <si>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</si>
  <si>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</si>
  <si>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</si>
  <si>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</si>
  <si>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</si>
  <si>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</si>
  <si>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</si>
  <si>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</si>
  <si>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</si>
  <si>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</si>
  <si>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</si>
  <si>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</si>
  <si>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</si>
  <si>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</si>
  <si>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</si>
  <si>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</si>
  <si>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</si>
  <si>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</si>
  <si>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</si>
  <si>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</si>
  <si>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</si>
  <si>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</si>
  <si>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</si>
  <si>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</si>
  <si>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</si>
  <si>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</si>
  <si>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</si>
  <si>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</si>
  <si>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</si>
  <si>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</si>
  <si>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</si>
  <si>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</si>
  <si>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</si>
  <si>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</si>
  <si>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</si>
  <si>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</si>
  <si>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</si>
  <si>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</si>
  <si>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</si>
  <si>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</si>
  <si>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</si>
  <si>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</si>
  <si>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</si>
  <si>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</si>
  <si>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</si>
  <si>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</si>
  <si>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</si>
  <si>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</si>
  <si>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</si>
  <si>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</si>
  <si>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</si>
  <si>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</si>
  <si>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</si>
  <si>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</si>
  <si>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</si>
  <si>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</si>
  <si>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</si>
  <si>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</si>
  <si>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</si>
  <si>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</si>
  <si>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</si>
  <si>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</si>
  <si>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</si>
  <si>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</si>
  <si>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</si>
  <si>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</si>
  <si>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</si>
  <si>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</si>
  <si>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</si>
  <si>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</si>
  <si>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</si>
  <si>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</si>
  <si>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</si>
  <si>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</si>
  <si>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</si>
  <si>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</si>
  <si>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</si>
  <si>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</si>
  <si>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</si>
  <si>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</si>
  <si>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</si>
  <si>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</si>
  <si>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</si>
  <si>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</si>
  <si>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</si>
  <si>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</si>
  <si>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</si>
  <si>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</si>
  <si>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</si>
  <si>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</si>
  <si>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</si>
  <si>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</si>
  <si>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</si>
  <si>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</si>
  <si>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</si>
  <si>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</si>
  <si>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</si>
  <si>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</si>
  <si>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</si>
  <si>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</si>
  <si>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</si>
  <si>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</si>
  <si>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</si>
  <si>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</si>
  <si>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</si>
  <si>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</si>
  <si>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</si>
  <si>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</si>
  <si>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</si>
  <si>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</si>
  <si>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</si>
  <si>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</si>
  <si>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</si>
  <si>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</si>
  <si>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</si>
  <si>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</si>
  <si>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</si>
  <si>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</si>
  <si>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</si>
  <si>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</si>
  <si>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</si>
  <si>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</si>
  <si>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</si>
  <si>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</si>
  <si>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</si>
  <si>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</si>
  <si>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</si>
  <si>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</si>
  <si>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</si>
  <si>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</si>
  <si>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</si>
  <si>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</si>
  <si>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</si>
  <si>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</si>
  <si>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</si>
  <si>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</si>
  <si>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</si>
  <si>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</si>
  <si>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</si>
  <si>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</si>
  <si>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</si>
  <si>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</si>
  <si>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</si>
  <si>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</si>
  <si>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</si>
  <si>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</si>
  <si>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</si>
  <si>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</si>
  <si>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</si>
  <si>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</si>
  <si>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</si>
  <si>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</si>
  <si>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</si>
  <si>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</si>
  <si>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</si>
  <si>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</si>
  <si>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</si>
  <si>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</si>
  <si>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</si>
  <si>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</si>
  <si>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</si>
  <si>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</si>
  <si>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</si>
  <si>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</si>
  <si>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</si>
  <si>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</si>
  <si>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</si>
  <si>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</si>
  <si>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</si>
  <si>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</si>
  <si>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</si>
  <si>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</si>
  <si>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</si>
  <si>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</si>
  <si>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</si>
  <si>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</si>
  <si>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</si>
  <si>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</si>
  <si>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</si>
  <si>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</si>
  <si>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</si>
  <si>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</si>
  <si>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</si>
  <si>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</si>
  <si>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</si>
  <si>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</si>
  <si>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</si>
  <si>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</si>
  <si>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</si>
  <si>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</si>
  <si>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</si>
  <si>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</si>
  <si>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</si>
  <si>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</si>
  <si>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</si>
  <si>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</si>
  <si>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</si>
  <si>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</si>
  <si>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</si>
  <si>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</si>
  <si>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</si>
  <si>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</si>
  <si>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</si>
  <si>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</si>
  <si>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</si>
  <si>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</si>
  <si>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</si>
  <si>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</si>
  <si>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</si>
  <si>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</si>
  <si>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</si>
  <si>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</si>
  <si>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</si>
  <si>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</si>
  <si>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</si>
  <si>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</si>
  <si>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</si>
  <si>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</si>
  <si>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</si>
  <si>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</si>
  <si>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</si>
  <si>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</si>
  <si>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</si>
  <si>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</si>
  <si>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</si>
  <si>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</si>
  <si>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</si>
  <si>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</si>
  <si>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</si>
  <si>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</si>
  <si>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</si>
  <si>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</si>
  <si>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</si>
  <si>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</si>
  <si>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</si>
  <si>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</si>
  <si>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</si>
  <si>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</si>
  <si>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</si>
  <si>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</si>
  <si>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</si>
  <si>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</si>
  <si>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</si>
  <si>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</si>
  <si>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</si>
  <si>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</si>
  <si>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</si>
  <si>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</si>
  <si>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</si>
  <si>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</si>
  <si>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</si>
  <si>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</si>
  <si>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</si>
  <si>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</si>
  <si>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</si>
  <si>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</si>
  <si>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</si>
  <si>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</si>
  <si>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</si>
  <si>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</si>
  <si>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</si>
  <si>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</si>
  <si>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</si>
  <si>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</si>
  <si>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</si>
  <si>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</si>
  <si>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</si>
  <si>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</si>
  <si>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</si>
  <si>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</si>
  <si>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</si>
  <si>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</si>
  <si>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</si>
  <si>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</si>
  <si>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</si>
  <si>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</si>
  <si>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</si>
  <si>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</si>
  <si>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</si>
  <si>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</si>
  <si>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</si>
  <si>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</si>
  <si>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</si>
  <si>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</si>
  <si>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</si>
  <si>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</si>
  <si>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</si>
  <si>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</si>
  <si>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</si>
  <si>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</si>
  <si>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</si>
  <si>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</si>
  <si>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</si>
  <si>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</si>
  <si>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</si>
  <si>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</si>
  <si>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</si>
  <si>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</si>
  <si>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</si>
  <si>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</si>
  <si>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</si>
  <si>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</si>
  <si>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</si>
  <si>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</si>
  <si>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</si>
  <si>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</si>
  <si>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</si>
  <si>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</si>
  <si>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</si>
  <si>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</si>
  <si>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</si>
  <si>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</si>
  <si>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</si>
  <si>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</si>
  <si>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</si>
  <si>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</si>
  <si>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</si>
  <si>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</si>
  <si>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</si>
  <si>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</si>
  <si>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</si>
  <si>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</si>
  <si>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</si>
  <si>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</si>
  <si>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</si>
  <si>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</si>
  <si>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</si>
  <si>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</si>
  <si>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</si>
  <si>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</si>
  <si>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</si>
  <si>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</si>
  <si>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</si>
  <si>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</si>
  <si>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</si>
  <si>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</si>
  <si>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</si>
  <si>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</si>
  <si>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</si>
  <si>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</si>
  <si>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</si>
  <si>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</si>
  <si>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</si>
  <si>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</si>
  <si>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</si>
  <si>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</si>
  <si>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</si>
  <si>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</si>
  <si>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</si>
  <si>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</si>
  <si>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</si>
  <si>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</si>
  <si>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</si>
  <si>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</si>
  <si>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</si>
  <si>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</si>
  <si>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</si>
  <si>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</si>
  <si>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</si>
  <si>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</si>
  <si>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</si>
  <si>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</si>
  <si>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</si>
  <si>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</si>
  <si>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</si>
  <si>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</si>
  <si>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</si>
  <si>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</si>
  <si>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</si>
  <si>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</si>
  <si>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</si>
  <si>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</si>
  <si>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</si>
  <si>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</si>
  <si>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</si>
  <si>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</si>
  <si>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</si>
  <si>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</si>
  <si>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</si>
  <si>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</si>
  <si>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</si>
  <si>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</si>
  <si>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</si>
  <si>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</si>
  <si>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</si>
  <si>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</si>
  <si>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</si>
  <si>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</si>
  <si>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</si>
  <si>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</si>
  <si>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</si>
  <si>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</si>
  <si>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</si>
  <si>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</si>
  <si>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</si>
  <si>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</si>
  <si>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</si>
  <si>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</si>
  <si>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</si>
  <si>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</si>
  <si>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</si>
  <si>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</si>
  <si>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</si>
  <si>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</si>
  <si>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</si>
  <si>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</si>
  <si>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</si>
  <si>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</si>
  <si>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</si>
  <si>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</si>
  <si>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</si>
  <si>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</si>
  <si>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</si>
  <si>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</si>
  <si>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</si>
  <si>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</si>
  <si>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</si>
  <si>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</si>
  <si>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</si>
  <si>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</si>
  <si>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</si>
  <si>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</si>
  <si>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</si>
  <si>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</si>
  <si>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</si>
  <si>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</si>
  <si>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</si>
  <si>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</si>
  <si>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</si>
  <si>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</si>
  <si>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</si>
  <si>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</si>
  <si>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</si>
  <si>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</si>
  <si>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</si>
  <si>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</si>
  <si>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</si>
  <si>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</si>
  <si>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</si>
  <si>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</si>
  <si>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</si>
  <si>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</si>
  <si>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</si>
  <si>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</si>
  <si>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</si>
  <si>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</si>
  <si>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</si>
  <si>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</si>
  <si>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</si>
  <si>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</si>
  <si>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</si>
  <si>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</si>
  <si>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</si>
  <si>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</si>
  <si>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</si>
  <si>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</si>
  <si>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</si>
  <si>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</si>
  <si>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</si>
  <si>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</si>
  <si>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</si>
  <si>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</si>
  <si>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</si>
  <si>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</si>
  <si>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</si>
  <si>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</si>
  <si>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</si>
  <si>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</si>
  <si>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</si>
  <si>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</si>
  <si>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</si>
  <si>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</si>
  <si>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</si>
  <si>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</si>
  <si>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</si>
  <si>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</si>
  <si>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</si>
  <si>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</si>
  <si>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</si>
  <si>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</si>
  <si>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</si>
  <si>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</si>
  <si>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</si>
  <si>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</si>
  <si>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</si>
  <si>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</si>
  <si>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</si>
  <si>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</si>
  <si>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</si>
  <si>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</si>
  <si>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</si>
  <si>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</si>
  <si>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</si>
  <si>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</si>
  <si>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</si>
  <si>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</si>
  <si>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</si>
  <si>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</si>
  <si>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</si>
  <si>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</si>
  <si>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</si>
  <si>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</si>
  <si>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</si>
  <si>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</si>
  <si>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</si>
  <si>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</si>
  <si>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</si>
  <si>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</si>
  <si>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</si>
  <si>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</si>
  <si>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</si>
  <si>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</si>
  <si>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</si>
  <si>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</si>
  <si>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</si>
  <si>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</si>
  <si>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</si>
  <si>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</si>
  <si>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</si>
  <si>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</si>
  <si>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</si>
  <si>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</si>
  <si>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</si>
  <si>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</si>
  <si>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</si>
  <si>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</si>
  <si>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</si>
  <si>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</si>
  <si>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</si>
  <si>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</si>
  <si>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</si>
  <si>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</si>
  <si>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</si>
  <si>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</si>
  <si>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</si>
  <si>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</si>
  <si>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</si>
  <si>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</si>
  <si>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</si>
  <si>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</si>
  <si>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</si>
  <si>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</si>
  <si>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</si>
  <si>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</si>
  <si>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</si>
  <si>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</si>
  <si>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</si>
  <si>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</si>
  <si>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</si>
  <si>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</si>
  <si>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</si>
  <si>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</si>
  <si>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</si>
  <si>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</si>
  <si>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</si>
  <si>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</si>
  <si>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</si>
  <si>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</si>
  <si>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</si>
  <si>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</si>
  <si>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</si>
  <si>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</si>
  <si>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</si>
  <si>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</si>
  <si>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</si>
  <si>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</si>
  <si>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</si>
  <si>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</si>
  <si>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</si>
  <si>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</si>
  <si>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</si>
  <si>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</si>
  <si>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</si>
  <si>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</si>
  <si>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</si>
  <si>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</si>
  <si>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</si>
  <si>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</si>
  <si>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</si>
  <si>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</si>
  <si>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</si>
  <si>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</si>
  <si>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</si>
  <si>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</si>
  <si>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</si>
  <si>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</si>
  <si>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</si>
  <si>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</si>
  <si>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</si>
  <si>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</si>
  <si>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</si>
  <si>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</si>
  <si>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</si>
  <si>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</si>
  <si>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</si>
  <si>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</si>
  <si>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</si>
  <si>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</si>
  <si>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</si>
  <si>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</si>
  <si>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</si>
  <si>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</si>
  <si>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</si>
  <si>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</si>
  <si>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</si>
  <si>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</si>
  <si>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</si>
  <si>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</si>
  <si>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</si>
  <si>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</si>
  <si>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</si>
  <si>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</si>
  <si>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</si>
  <si>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</si>
  <si>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</si>
  <si>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</si>
  <si>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</si>
  <si>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</si>
  <si>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</si>
  <si>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</si>
  <si>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</si>
  <si>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</si>
  <si>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</si>
  <si>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</si>
  <si>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</si>
  <si>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</si>
  <si>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</si>
  <si>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</si>
  <si>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</si>
  <si>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</si>
  <si>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</si>
  <si>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</si>
  <si>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</si>
  <si>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</si>
  <si>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</si>
  <si>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</si>
  <si>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</si>
  <si>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</si>
  <si>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</si>
  <si>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</si>
  <si>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</si>
  <si>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</si>
  <si>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</si>
  <si>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</si>
  <si>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</si>
  <si>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</si>
  <si>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</si>
  <si>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</si>
  <si>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</si>
  <si>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</si>
  <si>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</si>
  <si>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</si>
  <si>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</si>
  <si>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</si>
  <si>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</si>
  <si>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</si>
  <si>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</si>
  <si>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</si>
  <si>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</si>
  <si>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</si>
  <si>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</si>
  <si>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</si>
  <si>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</si>
  <si>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</si>
  <si>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</si>
  <si>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</si>
  <si>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</si>
  <si>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</si>
  <si>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</si>
  <si>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</si>
  <si>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</si>
  <si>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</si>
  <si>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</si>
  <si>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</si>
  <si>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</si>
  <si>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</si>
  <si>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</si>
  <si>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</si>
  <si>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</si>
  <si>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</si>
  <si>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</si>
  <si>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</si>
  <si>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</si>
  <si>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</si>
  <si>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</si>
  <si>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</si>
  <si>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</si>
  <si>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</si>
  <si>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</si>
  <si>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</si>
  <si>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</si>
  <si>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</si>
  <si>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</si>
  <si>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</si>
  <si>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</si>
  <si>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</si>
  <si>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</si>
  <si>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</si>
  <si>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</si>
  <si>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</si>
  <si>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</si>
  <si>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</si>
  <si>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</si>
  <si>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</si>
  <si>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</si>
  <si>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</si>
  <si>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</si>
  <si>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</si>
  <si>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</si>
  <si>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</si>
  <si>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</si>
  <si>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</si>
  <si>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</si>
  <si>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</si>
  <si>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</si>
  <si>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</si>
  <si>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</si>
  <si>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</si>
  <si>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</si>
  <si>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</si>
  <si>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</si>
  <si>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</si>
  <si>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</si>
  <si>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</si>
  <si>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</si>
  <si>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</si>
  <si>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</si>
  <si>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</si>
  <si>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</si>
  <si>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</si>
  <si>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</si>
  <si>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</si>
  <si>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</si>
  <si>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</si>
  <si>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</si>
  <si>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</si>
  <si>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</si>
  <si>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</si>
  <si>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</si>
  <si>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</si>
  <si>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</si>
  <si>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</si>
  <si>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</si>
  <si>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</si>
  <si>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</si>
  <si>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</si>
  <si>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</si>
  <si>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</si>
  <si>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</si>
  <si>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</si>
  <si>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</si>
  <si>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</si>
  <si>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</si>
  <si>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</si>
  <si>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</si>
  <si>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</si>
  <si>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</si>
  <si>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</si>
  <si>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</si>
  <si>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</si>
  <si>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</si>
  <si>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</si>
  <si>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</si>
  <si>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</si>
  <si>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</si>
  <si>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</si>
  <si>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</si>
  <si>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</si>
  <si>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</si>
  <si>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</si>
  <si>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</si>
  <si>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</si>
  <si>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</si>
  <si>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</si>
  <si>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</si>
  <si>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</si>
  <si>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</si>
  <si>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</si>
  <si>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</si>
  <si>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</si>
  <si>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</si>
  <si>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</si>
  <si>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</si>
  <si>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</si>
  <si>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</si>
  <si>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</si>
  <si>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</si>
  <si>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</si>
  <si>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</si>
  <si>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</si>
  <si>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</si>
  <si>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</si>
  <si>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</si>
  <si>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</si>
  <si>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</si>
  <si>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</si>
  <si>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</si>
  <si>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</si>
  <si>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</si>
  <si>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</si>
  <si>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</si>
  <si>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</si>
  <si>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</si>
  <si>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</si>
  <si>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</si>
  <si>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</si>
  <si>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</si>
  <si>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</si>
  <si>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</si>
  <si>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</si>
  <si>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</si>
  <si>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</si>
  <si>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</si>
  <si>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</si>
  <si>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</si>
  <si>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</si>
  <si>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</si>
  <si>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</si>
  <si>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</si>
  <si>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</si>
  <si>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</si>
  <si>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</si>
  <si>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</si>
  <si>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</si>
  <si>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</si>
  <si>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</si>
  <si>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</si>
  <si>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</si>
  <si>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</si>
  <si>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</si>
  <si>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</si>
  <si>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</si>
  <si>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</si>
  <si>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</si>
  <si>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</si>
  <si>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</si>
  <si>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</si>
  <si>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</si>
  <si>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</si>
  <si>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</si>
  <si>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</si>
  <si>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</si>
  <si>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</si>
  <si>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</si>
  <si>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</si>
  <si>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</si>
  <si>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</si>
  <si>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</si>
  <si>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</si>
  <si>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</si>
  <si>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</si>
  <si>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</si>
  <si>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</si>
  <si>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</si>
  <si>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</si>
  <si>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</si>
  <si>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</si>
  <si>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</si>
  <si>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</si>
  <si>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</si>
  <si>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</si>
  <si>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</si>
  <si>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</si>
  <si>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</si>
  <si>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</si>
  <si>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</si>
  <si>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</si>
  <si>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</si>
  <si>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</si>
  <si>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</si>
  <si>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</si>
  <si>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</si>
  <si>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</si>
  <si>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</si>
  <si>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</si>
  <si>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</si>
  <si>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</si>
  <si>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</si>
  <si>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</si>
  <si>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</si>
  <si>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</si>
  <si>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</si>
  <si>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</si>
  <si>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</si>
  <si>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</si>
  <si>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</si>
  <si>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</si>
  <si>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</si>
  <si>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</si>
  <si>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</si>
  <si>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</si>
  <si>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</si>
  <si>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</si>
  <si>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</si>
  <si>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</si>
  <si>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</si>
  <si>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</si>
  <si>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</si>
  <si>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</si>
  <si>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</si>
  <si>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</si>
  <si>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</si>
  <si>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</si>
  <si>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</si>
  <si>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</si>
  <si>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</si>
  <si>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</si>
  <si>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</si>
  <si>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</si>
  <si>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</si>
  <si>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</si>
  <si>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</si>
  <si>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</si>
  <si>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</si>
  <si>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</si>
  <si>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</si>
  <si>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</si>
  <si>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</si>
  <si>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</si>
  <si>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</si>
  <si>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</si>
  <si>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</si>
  <si>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</si>
  <si>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</si>
  <si>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</si>
  <si>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</si>
  <si>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</si>
  <si>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</si>
  <si>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</si>
  <si>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</si>
  <si>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</si>
  <si>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</si>
  <si>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</si>
  <si>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</si>
  <si>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</si>
  <si>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</si>
  <si>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</si>
  <si>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</si>
  <si>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</si>
  <si>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</si>
  <si>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</si>
  <si>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</si>
  <si>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</si>
  <si>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</si>
  <si>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</si>
  <si>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</si>
  <si>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</si>
  <si>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</si>
  <si>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</si>
  <si>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</si>
  <si>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</si>
  <si>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</si>
  <si>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</si>
  <si>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</si>
  <si>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</si>
  <si>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</si>
  <si>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</si>
  <si>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</si>
  <si>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</si>
  <si>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</si>
  <si>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</si>
  <si>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</si>
  <si>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</si>
  <si>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</si>
  <si>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</si>
  <si>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</si>
  <si>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</si>
  <si>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</si>
  <si>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</si>
  <si>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</si>
  <si>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</si>
  <si>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</si>
  <si>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</si>
  <si>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</si>
  <si>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</si>
  <si>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</si>
  <si>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</si>
  <si>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</si>
  <si>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</si>
  <si>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</si>
  <si>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</si>
  <si>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</si>
  <si>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</si>
  <si>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</si>
  <si>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</si>
  <si>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</si>
  <si>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</si>
  <si>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</si>
  <si>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</si>
  <si>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</si>
  <si>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</si>
  <si>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</si>
  <si>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</si>
  <si>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</si>
  <si>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</si>
  <si>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</si>
  <si>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</si>
  <si>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</si>
  <si>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</si>
  <si>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</si>
  <si>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</si>
  <si>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</si>
  <si>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</si>
  <si>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</si>
  <si>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</si>
  <si>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</si>
  <si>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</si>
  <si>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</si>
  <si>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</si>
  <si>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</si>
  <si>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</si>
  <si>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</si>
  <si>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</si>
  <si>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</si>
  <si>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</si>
  <si>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</si>
  <si>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</si>
  <si>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</si>
  <si>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</si>
  <si>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</si>
  <si>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</si>
  <si>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</si>
  <si>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</si>
  <si>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</si>
  <si>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</si>
  <si>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</si>
  <si>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</si>
  <si>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</si>
  <si>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</si>
  <si>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</si>
  <si>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</si>
  <si>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</si>
  <si>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</si>
  <si>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</si>
  <si>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</si>
  <si>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</si>
  <si>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</si>
  <si>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</si>
  <si>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</si>
  <si>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</si>
  <si>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</si>
  <si>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</si>
  <si>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</si>
  <si>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</si>
  <si>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</si>
  <si>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</si>
  <si>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</si>
  <si>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</si>
  <si>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</si>
  <si>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</si>
  <si>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</si>
  <si>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</si>
  <si>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</si>
  <si>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</si>
  <si>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</si>
  <si>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</si>
  <si>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</si>
  <si>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</si>
  <si>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</si>
  <si>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</si>
  <si>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</si>
  <si>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</si>
  <si>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</si>
  <si>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</si>
  <si>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</si>
  <si>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</si>
  <si>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</si>
  <si>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</si>
  <si>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</si>
  <si>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</si>
  <si>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</si>
  <si>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</si>
  <si>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</si>
  <si>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</si>
  <si>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</si>
  <si>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</si>
  <si>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</si>
  <si>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</si>
  <si>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</si>
  <si>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</si>
  <si>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</si>
  <si>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</si>
  <si>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</si>
  <si>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</si>
  <si>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</si>
  <si>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</si>
  <si>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</si>
  <si>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</si>
  <si>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</si>
  <si>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</si>
  <si>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</si>
  <si>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</si>
  <si>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</si>
  <si>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</si>
  <si>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</si>
  <si>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</si>
  <si>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</si>
  <si>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</si>
  <si>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</si>
  <si>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</si>
  <si>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</si>
  <si>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</si>
  <si>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</si>
  <si>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</si>
  <si>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</si>
  <si>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</si>
  <si>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</si>
  <si>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</si>
  <si>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</si>
  <si>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</si>
  <si>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</si>
  <si>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</si>
  <si>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</si>
  <si>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</si>
  <si>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</si>
  <si>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</si>
  <si>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</si>
  <si>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</si>
  <si>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</si>
  <si>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</si>
  <si>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</si>
  <si>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</si>
  <si>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</si>
  <si>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</si>
  <si>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</si>
  <si>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</si>
  <si>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</si>
  <si>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</si>
  <si>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</si>
  <si>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</si>
  <si>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</si>
  <si>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</si>
  <si>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</si>
  <si>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</si>
  <si>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</si>
  <si>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</si>
  <si>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</si>
  <si>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</si>
  <si>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</si>
  <si>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</si>
  <si>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</si>
  <si>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</si>
  <si>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</si>
  <si>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</si>
  <si>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</si>
  <si>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</si>
  <si>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</si>
  <si>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</si>
  <si>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</si>
  <si>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</si>
  <si>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</si>
  <si>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</si>
  <si>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</si>
  <si>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</si>
  <si>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</si>
  <si>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</si>
  <si>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</si>
  <si>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</si>
  <si>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</si>
  <si>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</si>
  <si>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</si>
  <si>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</si>
  <si>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</si>
  <si>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</si>
  <si>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</si>
  <si>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</si>
  <si>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</si>
  <si>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</si>
  <si>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</si>
  <si>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</si>
  <si>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</si>
  <si>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</si>
  <si>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</si>
  <si>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</si>
  <si>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</si>
  <si>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</si>
  <si>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</si>
  <si>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</si>
  <si>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</si>
  <si>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</si>
  <si>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</si>
  <si>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</si>
  <si>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</si>
  <si>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</si>
  <si>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</si>
  <si>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</si>
  <si>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</si>
  <si>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</si>
  <si>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</si>
  <si>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</si>
  <si>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</si>
  <si>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</si>
  <si>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</si>
  <si>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</si>
  <si>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</si>
  <si>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</si>
  <si>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</si>
  <si>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</si>
  <si>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</si>
  <si>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</si>
  <si>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</si>
  <si>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</si>
  <si>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</si>
  <si>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</si>
  <si>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</si>
  <si>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</si>
  <si>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</si>
  <si>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</si>
  <si>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</si>
  <si>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</si>
  <si>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</si>
  <si>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</si>
  <si>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</si>
  <si>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</si>
  <si>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</si>
  <si>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</si>
  <si>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</si>
  <si>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</si>
  <si>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</si>
  <si>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</si>
  <si>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</si>
  <si>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</si>
  <si>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</si>
  <si>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</si>
  <si>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</si>
  <si>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</si>
  <si>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</si>
  <si>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</si>
  <si>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</si>
  <si>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</si>
  <si>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</si>
  <si>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</si>
  <si>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</si>
  <si>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</si>
  <si>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</si>
  <si>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</si>
  <si>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</si>
  <si>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</si>
  <si>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</si>
  <si>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</si>
  <si>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</si>
  <si>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</si>
  <si>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</si>
  <si>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</si>
  <si>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</si>
  <si>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</si>
  <si>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</si>
  <si>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</si>
  <si>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</si>
  <si>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</si>
  <si>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</si>
  <si>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</si>
  <si>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</si>
  <si>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</si>
  <si>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</si>
  <si>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</si>
  <si>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</si>
  <si>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</si>
  <si>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</si>
  <si>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</si>
  <si>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</si>
  <si>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</si>
  <si>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</si>
  <si>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</si>
  <si>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</si>
  <si>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</si>
  <si>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</si>
  <si>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</si>
  <si>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</si>
  <si>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</si>
  <si>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</si>
  <si>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</si>
  <si>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</si>
  <si>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</si>
  <si>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</si>
  <si>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</si>
  <si>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</si>
  <si>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</si>
  <si>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</si>
  <si>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</si>
  <si>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</si>
  <si>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</si>
  <si>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</si>
  <si>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</si>
  <si>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</si>
  <si>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</si>
  <si>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</si>
  <si>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</si>
  <si>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</si>
  <si>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</si>
  <si>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</si>
  <si>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</si>
  <si>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</si>
  <si>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</si>
  <si>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</si>
  <si>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</si>
  <si>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</si>
  <si>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</si>
  <si>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</si>
  <si>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</si>
  <si>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</si>
  <si>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</si>
  <si>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</si>
  <si>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</si>
  <si>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</si>
  <si>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</si>
  <si>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</si>
  <si>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</si>
  <si>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</si>
  <si>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</si>
  <si>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</si>
  <si>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</si>
  <si>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</si>
  <si>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</si>
  <si>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</si>
  <si>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</si>
  <si>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</si>
  <si>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</si>
  <si>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</si>
  <si>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</si>
  <si>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</si>
  <si>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</si>
  <si>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</si>
  <si>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</si>
  <si>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</si>
  <si>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</si>
  <si>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</si>
  <si>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</si>
  <si>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</si>
  <si>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</si>
  <si>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</si>
  <si>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</si>
  <si>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</si>
  <si>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</si>
  <si>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</si>
  <si>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</si>
  <si>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</si>
  <si>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</si>
  <si>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</si>
  <si>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</si>
  <si>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</si>
  <si>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</si>
  <si>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</si>
  <si>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</si>
  <si>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</si>
  <si>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</si>
  <si>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</si>
  <si>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</si>
  <si>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</si>
  <si>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</si>
  <si>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</si>
  <si>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</si>
  <si>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</si>
  <si>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</si>
  <si>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</si>
  <si>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</si>
  <si>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</si>
  <si>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</si>
  <si>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</si>
  <si>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</si>
  <si>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</si>
  <si>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</si>
  <si>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</si>
  <si>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</si>
  <si>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</si>
  <si>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</si>
  <si>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</si>
  <si>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</si>
  <si>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</si>
  <si>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</si>
  <si>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</si>
  <si>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</si>
  <si>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</si>
  <si>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</si>
  <si>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</si>
  <si>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</si>
  <si>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</si>
  <si>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</si>
  <si>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</si>
  <si>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</si>
  <si>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</si>
  <si>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</si>
  <si>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</si>
  <si>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</si>
  <si>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</si>
  <si>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</si>
  <si>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</si>
  <si>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</si>
  <si>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</si>
  <si>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</si>
  <si>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</si>
  <si>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</si>
  <si>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</si>
  <si>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</si>
  <si>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</si>
  <si>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</si>
  <si>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</si>
  <si>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</si>
  <si>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</si>
  <si>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</si>
  <si>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</si>
  <si>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</si>
  <si>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</si>
  <si>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</si>
  <si>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</si>
  <si>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</si>
  <si>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</si>
  <si>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</si>
  <si>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</si>
  <si>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</si>
  <si>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</si>
  <si>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</si>
  <si>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</si>
  <si>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</si>
  <si>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</si>
  <si>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</si>
  <si>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</si>
  <si>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</si>
  <si>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</si>
  <si>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</si>
  <si>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</si>
  <si>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</si>
  <si>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</si>
  <si>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</si>
  <si>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</si>
  <si>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</si>
  <si>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</si>
  <si>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</si>
  <si>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</si>
  <si>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</si>
  <si>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</si>
  <si>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</si>
  <si>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</si>
  <si>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</si>
  <si>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</si>
  <si>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</si>
  <si>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</si>
  <si>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</si>
  <si>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</si>
  <si>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</si>
  <si>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</si>
  <si>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</si>
  <si>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</si>
  <si>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</si>
  <si>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</si>
  <si>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</si>
  <si>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</si>
  <si>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</si>
  <si>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</si>
  <si>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</si>
  <si>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</si>
  <si>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</si>
  <si>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</si>
  <si>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</si>
  <si>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</si>
  <si>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</si>
  <si>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</si>
  <si>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</si>
  <si>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</si>
  <si>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</si>
  <si>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</si>
  <si>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</si>
  <si>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</si>
  <si>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</si>
  <si>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</si>
  <si>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</si>
  <si>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</si>
  <si>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</si>
  <si>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</si>
  <si>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</si>
  <si>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</si>
  <si>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</si>
  <si>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</si>
  <si>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</si>
  <si>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</si>
  <si>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</si>
  <si>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</si>
  <si>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</si>
  <si>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</si>
  <si>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</si>
  <si>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</si>
  <si>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</si>
  <si>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</si>
  <si>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</si>
  <si>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</si>
  <si>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</si>
  <si>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</si>
  <si>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</si>
  <si>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</si>
  <si>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</si>
  <si>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</si>
  <si>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</si>
  <si>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</si>
  <si>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</si>
  <si>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</si>
  <si>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</si>
  <si>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</si>
  <si>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</si>
  <si>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</si>
  <si>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</si>
  <si>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</si>
  <si>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</si>
  <si>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</si>
  <si>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</si>
  <si>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</si>
  <si>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</si>
  <si>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</si>
  <si>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</si>
  <si>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</si>
  <si>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</si>
  <si>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</si>
  <si>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</si>
  <si>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</si>
  <si>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</si>
  <si>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</si>
  <si>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</si>
  <si>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</si>
  <si>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</si>
  <si>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</si>
  <si>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</si>
  <si>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</si>
  <si>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</si>
  <si>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</si>
  <si>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</si>
  <si>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</si>
  <si>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</si>
  <si>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</si>
  <si>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</si>
  <si>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</si>
  <si>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</si>
  <si>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</si>
  <si>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</si>
  <si>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</si>
  <si>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</si>
  <si>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</si>
  <si>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</si>
  <si>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</si>
  <si>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</si>
  <si>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</si>
  <si>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</si>
  <si>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</si>
  <si>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</si>
  <si>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</si>
  <si>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</si>
  <si>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</si>
  <si>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</si>
  <si>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</si>
  <si>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</si>
  <si>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</si>
  <si>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</si>
  <si>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</si>
  <si>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</si>
  <si>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</si>
  <si>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</si>
  <si>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</si>
  <si>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</si>
  <si>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</si>
  <si>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</si>
  <si>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</si>
  <si>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</si>
  <si>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</si>
  <si>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</si>
  <si>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</si>
  <si>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</si>
  <si>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</si>
  <si>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</si>
  <si>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</si>
  <si>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</si>
  <si>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</si>
  <si>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</si>
  <si>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</si>
  <si>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</si>
  <si>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</si>
  <si>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</si>
  <si>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</si>
  <si>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</si>
  <si>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</si>
  <si>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</si>
  <si>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</si>
  <si>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</si>
  <si>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</si>
  <si>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</si>
  <si>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</si>
  <si>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</si>
  <si>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</si>
  <si>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</si>
  <si>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</si>
  <si>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</si>
  <si>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</si>
  <si>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</si>
  <si>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</si>
  <si>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</si>
  <si>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</si>
  <si>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</si>
  <si>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</si>
  <si>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</si>
  <si>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</si>
  <si>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</si>
  <si>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</si>
  <si>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</si>
  <si>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</si>
  <si>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</si>
  <si>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</si>
  <si>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</si>
  <si>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</si>
  <si>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</si>
  <si>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</si>
  <si>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</si>
  <si>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</si>
  <si>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</si>
  <si>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</si>
  <si>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</si>
  <si>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</si>
  <si>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</si>
  <si>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</si>
  <si>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</si>
  <si>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</si>
  <si>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</si>
  <si>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</si>
  <si>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</si>
  <si>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</si>
  <si>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</si>
  <si>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</si>
  <si>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</si>
  <si>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</si>
  <si>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</si>
  <si>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</si>
  <si>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</si>
  <si>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</si>
  <si>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</si>
  <si>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</si>
  <si>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</si>
  <si>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</si>
  <si>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</si>
  <si>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</si>
  <si>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</si>
  <si>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</si>
  <si>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</si>
  <si>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</si>
  <si>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</si>
  <si>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</si>
  <si>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</si>
  <si>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</si>
  <si>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</si>
  <si>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</si>
  <si>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</si>
  <si>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</si>
  <si>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</si>
  <si>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</si>
  <si>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</si>
  <si>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</si>
  <si>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</si>
  <si>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</si>
  <si>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</si>
  <si>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</si>
  <si>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</si>
  <si>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</si>
  <si>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</si>
  <si>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</si>
  <si>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</si>
  <si>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</si>
  <si>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</si>
  <si>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</si>
  <si>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</si>
  <si>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</si>
  <si>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</si>
  <si>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</si>
  <si>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</si>
  <si>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</si>
  <si>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</si>
  <si>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</si>
  <si>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</si>
  <si>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</si>
  <si>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</si>
  <si>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</si>
  <si>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</si>
  <si>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</si>
  <si>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</si>
  <si>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</si>
  <si>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</si>
  <si>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</si>
  <si>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</si>
  <si>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</si>
  <si>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</si>
  <si>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</si>
  <si>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</si>
  <si>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</si>
  <si>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</si>
  <si>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</si>
  <si>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</si>
  <si>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</si>
  <si>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</si>
  <si>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</si>
  <si>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</si>
  <si>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</si>
  <si>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</si>
  <si>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</si>
  <si>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</si>
  <si>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</si>
  <si>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</si>
  <si>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</si>
  <si>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</si>
  <si>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</si>
  <si>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</si>
  <si>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</si>
  <si>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</si>
  <si>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</si>
  <si>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</si>
  <si>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</si>
  <si>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</si>
  <si>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</si>
  <si>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</si>
  <si>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</si>
  <si>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</si>
  <si>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</si>
  <si>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</si>
  <si>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</si>
  <si>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</si>
  <si>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</si>
  <si>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</si>
  <si>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</si>
  <si>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</si>
  <si>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</si>
  <si>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</si>
  <si>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</si>
  <si>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</si>
  <si>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</si>
  <si>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</si>
  <si>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</si>
  <si>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</si>
  <si>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</si>
  <si>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</si>
  <si>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</si>
  <si>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</si>
  <si>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</si>
  <si>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</si>
  <si>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</si>
  <si>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</si>
  <si>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</si>
  <si>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</si>
  <si>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</si>
  <si>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</si>
  <si>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</si>
  <si>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</si>
  <si>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</si>
  <si>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</si>
  <si>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</si>
  <si>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</si>
  <si>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</si>
  <si>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</si>
  <si>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</si>
  <si>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</si>
  <si>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</si>
  <si>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</si>
  <si>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</si>
  <si>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</si>
  <si>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</si>
  <si>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</si>
  <si>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</si>
  <si>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</si>
  <si>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</si>
  <si>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</si>
  <si>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</si>
  <si>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</si>
  <si>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</si>
  <si>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</si>
  <si>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</si>
  <si>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</si>
  <si>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</si>
  <si>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</si>
  <si>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</si>
  <si>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</si>
  <si>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</si>
  <si>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</si>
  <si>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</si>
  <si>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</si>
  <si>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</si>
  <si>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</si>
  <si>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</si>
  <si>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</si>
  <si>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</si>
  <si>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</si>
  <si>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</si>
  <si>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</si>
  <si>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</si>
  <si>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</si>
  <si>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</si>
  <si>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</si>
  <si>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</si>
  <si>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</si>
  <si>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</si>
  <si>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</si>
  <si>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</si>
  <si>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</si>
  <si>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</si>
  <si>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</si>
  <si>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</si>
  <si>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</si>
  <si>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</si>
  <si>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</si>
  <si>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</si>
  <si>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</si>
  <si>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</si>
  <si>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</si>
  <si>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</si>
  <si>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</si>
  <si>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</si>
  <si>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</si>
  <si>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</si>
  <si>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</si>
  <si>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</si>
  <si>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</si>
  <si>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</si>
  <si>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</si>
  <si>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</si>
  <si>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</si>
  <si>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</si>
  <si>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</si>
  <si>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</si>
  <si>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</si>
  <si>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</si>
  <si>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</si>
  <si>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</si>
  <si>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</si>
  <si>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</si>
  <si>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</si>
  <si>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</si>
  <si>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</si>
  <si>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</si>
  <si>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</si>
  <si>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</si>
  <si>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</si>
  <si>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</si>
  <si>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</si>
  <si>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</si>
  <si>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</si>
  <si>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</si>
  <si>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</si>
  <si>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</si>
  <si>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</si>
  <si>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</si>
  <si>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</si>
  <si>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</si>
  <si>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</si>
  <si>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</si>
  <si>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</si>
  <si>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</si>
  <si>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</si>
  <si>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</si>
  <si>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</si>
  <si>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</si>
  <si>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</si>
  <si>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</si>
  <si>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</si>
  <si>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</si>
  <si>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</si>
  <si>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</si>
  <si>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</si>
  <si>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</si>
  <si>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</si>
  <si>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</si>
  <si>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</si>
  <si>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</si>
  <si>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</si>
  <si>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</si>
  <si>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</si>
  <si>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</si>
  <si>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</si>
  <si>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</si>
  <si>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</si>
  <si>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</si>
  <si>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</si>
  <si>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</si>
  <si>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</si>
  <si>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</si>
  <si>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</si>
  <si>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</si>
  <si>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</si>
  <si>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</si>
  <si>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</si>
  <si>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</si>
  <si>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</si>
  <si>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</si>
  <si>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</si>
  <si>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</si>
  <si>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</si>
  <si>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</si>
  <si>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</si>
  <si>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</si>
  <si>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</si>
  <si>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</si>
  <si>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</si>
  <si>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</si>
  <si>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</si>
  <si>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</si>
  <si>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</si>
  <si>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</si>
  <si>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</si>
  <si>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</si>
  <si>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</si>
  <si>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</si>
  <si>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</si>
  <si>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</si>
  <si>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</si>
  <si>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</si>
  <si>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</si>
  <si>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</si>
  <si>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</si>
  <si>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</si>
  <si>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</si>
  <si>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</si>
  <si>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</si>
  <si>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</si>
  <si>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</si>
  <si>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</si>
  <si>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</si>
  <si>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</si>
  <si>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</si>
  <si>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</si>
  <si>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</si>
  <si>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</si>
  <si>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</si>
  <si>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</si>
  <si>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</si>
  <si>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</si>
  <si>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</si>
  <si>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</si>
  <si>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</si>
  <si>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</si>
  <si>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</si>
  <si>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</si>
  <si>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</si>
  <si>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</si>
  <si>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</si>
  <si>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</si>
  <si>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</si>
  <si>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</si>
  <si>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</si>
  <si>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</si>
  <si>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</si>
  <si>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</si>
  <si>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</si>
  <si>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</si>
  <si>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</si>
  <si>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</si>
  <si>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</si>
  <si>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</si>
  <si>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</si>
  <si>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</si>
  <si>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</si>
  <si>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</si>
  <si>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</si>
  <si>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</si>
  <si>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</si>
  <si>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</si>
  <si>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</si>
  <si>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</si>
  <si>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</si>
  <si>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</si>
  <si>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</si>
  <si>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</si>
  <si>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</si>
  <si>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</si>
  <si>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</si>
  <si>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</si>
  <si>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</si>
  <si>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</si>
  <si>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</si>
  <si>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</si>
  <si>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</si>
  <si>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</si>
  <si>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</si>
  <si>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</si>
  <si>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</si>
  <si>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</si>
  <si>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</si>
  <si>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</si>
  <si>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</si>
  <si>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</si>
  <si>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</si>
  <si>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</si>
  <si>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</si>
  <si>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</si>
  <si>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</si>
  <si>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</si>
  <si>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</si>
  <si>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</si>
  <si>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</si>
  <si>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</si>
  <si>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</si>
  <si>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</si>
  <si>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</si>
  <si>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</si>
  <si>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</si>
  <si>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</si>
  <si>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</si>
  <si>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</si>
  <si>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</si>
  <si>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</si>
  <si>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</si>
  <si>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</si>
  <si>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</si>
  <si>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</si>
  <si>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</si>
  <si>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</si>
  <si>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</si>
  <si>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</si>
  <si>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</si>
  <si>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</si>
  <si>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</si>
  <si>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</si>
  <si>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</si>
  <si>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</si>
  <si>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</si>
  <si>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</si>
  <si>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</si>
  <si>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</si>
  <si>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</si>
  <si>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</si>
  <si>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</si>
  <si>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</si>
  <si>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</si>
  <si>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</si>
  <si>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</si>
  <si>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</si>
  <si>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</si>
  <si>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</si>
  <si>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</si>
  <si>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</si>
  <si>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</si>
  <si>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</si>
  <si>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</si>
  <si>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</si>
  <si>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</si>
  <si>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</si>
  <si>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</si>
  <si>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</si>
  <si>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</si>
  <si>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</si>
  <si>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</si>
  <si>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</si>
  <si>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</si>
  <si>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</si>
  <si>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</si>
  <si>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</si>
  <si>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</si>
  <si>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</si>
  <si>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</si>
  <si>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</si>
  <si>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</si>
  <si>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</si>
  <si>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</si>
  <si>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</si>
  <si>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</si>
  <si>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</si>
  <si>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</si>
  <si>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</si>
  <si>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</si>
  <si>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</si>
  <si>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</si>
  <si>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</si>
  <si>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</si>
  <si>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</si>
  <si>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</si>
  <si>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</si>
  <si>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</si>
  <si>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</si>
  <si>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</si>
  <si>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</si>
  <si>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</si>
  <si>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</si>
  <si>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</si>
  <si>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</si>
  <si>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</si>
  <si>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</si>
  <si>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</si>
  <si>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</si>
  <si>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</si>
  <si>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</si>
  <si>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</si>
  <si>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</si>
  <si>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</si>
  <si>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</si>
  <si>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</si>
  <si>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</si>
  <si>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</si>
  <si>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</si>
  <si>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</si>
  <si>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</si>
  <si>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</si>
  <si>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</si>
  <si>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</si>
  <si>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</si>
  <si>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</si>
  <si>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</si>
  <si>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</si>
  <si>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</si>
  <si>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</si>
  <si>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</si>
  <si>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</si>
  <si>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</si>
  <si>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</si>
  <si>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</si>
  <si>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</si>
  <si>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</si>
  <si>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</si>
  <si>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</si>
  <si>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</si>
  <si>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</si>
  <si>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</si>
  <si>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</si>
  <si>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</si>
  <si>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</si>
  <si>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</si>
  <si>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</si>
  <si>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</si>
  <si>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</si>
  <si>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</si>
  <si>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</si>
  <si>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</si>
  <si>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</si>
  <si>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</si>
  <si>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</si>
  <si>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</si>
  <si>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</si>
  <si>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</si>
  <si>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</si>
  <si>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</si>
  <si>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</si>
  <si>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</si>
  <si>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</si>
  <si>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</si>
  <si>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</si>
  <si>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</si>
  <si>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</si>
  <si>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</si>
  <si>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</si>
  <si>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</si>
  <si>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</si>
  <si>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</si>
  <si>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</si>
  <si>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</si>
  <si>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</si>
  <si>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</si>
  <si>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</si>
  <si>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</si>
  <si>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</si>
  <si>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</si>
  <si>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</si>
  <si>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</si>
  <si>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</si>
  <si>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</si>
  <si>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</si>
  <si>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</si>
  <si>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</si>
  <si>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</si>
  <si>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</si>
  <si>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</si>
  <si>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</si>
  <si>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</si>
  <si>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</si>
  <si>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</si>
  <si>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</si>
  <si>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</si>
  <si>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</si>
  <si>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</si>
  <si>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</si>
  <si>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</si>
  <si>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</si>
  <si>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</si>
  <si>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</si>
  <si>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</si>
  <si>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</si>
  <si>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</si>
  <si>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</si>
  <si>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</si>
  <si>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</si>
  <si>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</si>
  <si>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</si>
  <si>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</si>
  <si>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</si>
  <si>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</si>
  <si>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</si>
  <si>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</si>
  <si>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</si>
  <si>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</si>
  <si>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</si>
  <si>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</si>
  <si>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</si>
  <si>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</si>
  <si>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</si>
  <si>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</si>
  <si>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</si>
  <si>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</si>
  <si>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</si>
  <si>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</si>
  <si>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</si>
  <si>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</si>
  <si>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</si>
  <si>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</si>
  <si>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</si>
  <si>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</si>
  <si>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</si>
  <si>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</si>
  <si>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</si>
  <si>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</si>
  <si>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</si>
  <si>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</si>
  <si>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</si>
  <si>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</si>
  <si>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</si>
  <si>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</si>
  <si>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</si>
  <si>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</si>
  <si>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</si>
  <si>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</si>
  <si>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</si>
  <si>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</si>
  <si>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</si>
  <si>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</si>
  <si>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</si>
  <si>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</si>
  <si>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</si>
  <si>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</si>
  <si>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</si>
  <si>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</si>
  <si>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</si>
  <si>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</si>
  <si>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</si>
  <si>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</si>
  <si>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</si>
  <si>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</si>
  <si>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</si>
  <si>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</si>
  <si>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</si>
  <si>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</si>
  <si>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</si>
  <si>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</si>
  <si>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</si>
  <si>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</si>
  <si>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</si>
  <si>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</si>
  <si>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</si>
  <si>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</si>
  <si>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</si>
  <si>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</si>
  <si>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</si>
  <si>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</si>
  <si>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</si>
  <si>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</si>
  <si>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</si>
  <si>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</si>
  <si>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</si>
  <si>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</si>
  <si>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</si>
  <si>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</si>
  <si>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</si>
  <si>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</si>
  <si>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</si>
  <si>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</si>
  <si>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</si>
  <si>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</si>
  <si>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</si>
  <si>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</si>
  <si>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</si>
  <si>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</si>
  <si>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</si>
  <si>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</si>
  <si>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</si>
  <si>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</si>
  <si>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</si>
  <si>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</si>
  <si>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</si>
  <si>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</si>
  <si>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</si>
  <si>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</si>
  <si>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</si>
  <si>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</si>
  <si>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</si>
  <si>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</si>
  <si>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</si>
  <si>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</si>
  <si>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</si>
  <si>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</si>
  <si>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</si>
  <si>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</si>
  <si>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</si>
  <si>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</si>
  <si>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</si>
  <si>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</si>
  <si>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</si>
  <si>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</si>
  <si>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</si>
  <si>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</si>
  <si>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</si>
  <si>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</si>
  <si>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</si>
  <si>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</si>
  <si>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</si>
  <si>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</si>
  <si>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</si>
  <si>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</si>
  <si>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</si>
  <si>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</si>
  <si>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</si>
  <si>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</si>
  <si>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</si>
  <si>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</si>
  <si>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</si>
  <si>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</si>
  <si>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</si>
  <si>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</si>
  <si>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</si>
  <si>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</si>
  <si>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</si>
  <si>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</si>
  <si>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</si>
  <si>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</si>
  <si>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</si>
  <si>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</si>
  <si>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</si>
  <si>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</si>
  <si>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</si>
  <si>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</si>
  <si>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</si>
  <si>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</si>
  <si>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</si>
  <si>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</si>
  <si>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</si>
  <si>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</si>
  <si>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</si>
  <si>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</si>
  <si>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</si>
  <si>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</si>
  <si>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</si>
  <si>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</si>
  <si>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</si>
  <si>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</si>
  <si>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</si>
  <si>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</si>
  <si>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</si>
  <si>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</si>
  <si>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</si>
  <si>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</si>
  <si>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</si>
  <si>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</si>
  <si>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</si>
  <si>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</si>
  <si>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</si>
  <si>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</si>
  <si>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</si>
  <si>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</si>
  <si>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</si>
  <si>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</si>
  <si>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</si>
  <si>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</si>
  <si>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</si>
  <si>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</si>
  <si>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</si>
  <si>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</si>
  <si>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</si>
  <si>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</si>
  <si>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</si>
  <si>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</si>
  <si>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</si>
  <si>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</si>
  <si>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</si>
  <si>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</si>
  <si>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</si>
  <si>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</si>
  <si>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</si>
  <si>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</si>
  <si>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</si>
  <si>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</si>
  <si>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</si>
  <si>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</si>
  <si>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</si>
  <si>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</si>
  <si>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</si>
  <si>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</si>
  <si>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</si>
  <si>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</si>
  <si>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</si>
  <si>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</si>
  <si>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</si>
  <si>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</si>
  <si>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</si>
  <si>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</si>
  <si>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</si>
  <si>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</si>
  <si>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</si>
  <si>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</si>
  <si>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</si>
  <si>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</si>
  <si>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</si>
  <si>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</si>
  <si>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</si>
  <si>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</si>
  <si>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</si>
  <si>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</si>
  <si>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</si>
  <si>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</si>
  <si>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</si>
  <si>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</si>
  <si>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</si>
  <si>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</si>
  <si>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</si>
  <si>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</si>
  <si>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</si>
  <si>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</si>
  <si>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</si>
  <si>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</si>
  <si>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</si>
  <si>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</si>
  <si>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</si>
  <si>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</si>
  <si>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</si>
  <si>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</si>
  <si>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</si>
  <si>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</si>
  <si>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</si>
  <si>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</si>
  <si>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</si>
  <si>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</si>
  <si>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</si>
  <si>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</si>
  <si>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</si>
  <si>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</si>
  <si>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</si>
  <si>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</si>
  <si>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</si>
  <si>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</si>
  <si>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</si>
  <si>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</si>
  <si>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</si>
  <si>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</si>
  <si>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</si>
  <si>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</si>
  <si>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</si>
  <si>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</si>
  <si>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</si>
  <si>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</si>
  <si>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</si>
  <si>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</si>
  <si>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</si>
  <si>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</si>
  <si>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</si>
  <si>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</si>
  <si>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</si>
  <si>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</si>
  <si>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</si>
  <si>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</si>
  <si>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</si>
  <si>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</si>
  <si>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</si>
  <si>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</si>
  <si>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</si>
  <si>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</si>
  <si>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</si>
  <si>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</si>
  <si>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</si>
  <si>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</si>
  <si>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</si>
  <si>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</si>
  <si>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</si>
  <si>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</si>
  <si>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</si>
  <si>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</si>
  <si>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</si>
  <si>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</si>
  <si>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</si>
  <si>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</si>
  <si>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</si>
  <si>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</si>
  <si>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</si>
  <si>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</si>
  <si>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</si>
  <si>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</si>
  <si>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</si>
  <si>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</si>
  <si>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</si>
  <si>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</si>
  <si>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</si>
  <si>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</si>
  <si>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</si>
  <si>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</si>
  <si>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</si>
  <si>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</si>
  <si>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</si>
  <si>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</si>
  <si>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</si>
  <si>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</si>
  <si>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</si>
  <si>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</si>
  <si>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</si>
  <si>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</si>
  <si>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</si>
  <si>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</si>
  <si>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</si>
  <si>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</si>
  <si>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</si>
  <si>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</si>
  <si>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</si>
  <si>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</si>
  <si>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</si>
  <si>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</si>
  <si>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</si>
  <si>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</si>
  <si>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</si>
  <si>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</si>
  <si>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</si>
  <si>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</si>
  <si>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</si>
  <si>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</si>
  <si>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</si>
  <si>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</si>
  <si>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</si>
  <si>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</si>
  <si>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</si>
  <si>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</si>
  <si>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</si>
  <si>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</si>
  <si>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</si>
  <si>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</si>
  <si>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</si>
  <si>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</si>
  <si>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</si>
  <si>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</si>
  <si>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</si>
  <si>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</si>
  <si>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</si>
  <si>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</si>
  <si>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</si>
  <si>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</si>
  <si>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</si>
  <si>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</si>
  <si>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</si>
  <si>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</si>
  <si>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</si>
  <si>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</si>
  <si>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</si>
  <si>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</si>
  <si>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</si>
  <si>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</si>
  <si>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</si>
  <si>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</si>
  <si>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</si>
  <si>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</si>
  <si>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</si>
  <si>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</si>
  <si>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</si>
  <si>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</si>
  <si>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</si>
  <si>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</si>
  <si>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</si>
  <si>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</si>
  <si>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</si>
  <si>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</si>
  <si>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</si>
  <si>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</si>
  <si>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</si>
  <si>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</si>
  <si>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</si>
  <si>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</si>
  <si>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</si>
  <si>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</si>
  <si>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</si>
  <si>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</si>
  <si>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</si>
  <si>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</si>
  <si>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</si>
  <si>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</si>
  <si>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</si>
  <si>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</si>
  <si>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</si>
  <si>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</si>
  <si>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</si>
  <si>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</si>
  <si>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</si>
  <si>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</si>
  <si>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</si>
  <si>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</si>
  <si>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</si>
  <si>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</si>
  <si>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</si>
  <si>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</si>
  <si>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</si>
  <si>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</si>
  <si>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</si>
  <si>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</si>
  <si>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</si>
  <si>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</si>
  <si>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</si>
  <si>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</si>
  <si>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</si>
  <si>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</si>
  <si>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</si>
  <si>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</si>
  <si>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</si>
  <si>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</si>
  <si>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</si>
  <si>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</si>
  <si>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</si>
  <si>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</si>
  <si>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</si>
  <si>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</si>
  <si>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</si>
  <si>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</si>
  <si>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</si>
  <si>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</si>
  <si>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</si>
  <si>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</si>
  <si>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</si>
  <si>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</si>
  <si>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</si>
  <si>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</si>
  <si>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</si>
  <si>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</si>
  <si>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</si>
  <si>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</si>
  <si>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</si>
  <si>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</si>
  <si>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</si>
  <si>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</si>
  <si>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</si>
  <si>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</si>
  <si>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</si>
  <si>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</si>
  <si>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</si>
  <si>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</si>
  <si>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</si>
  <si>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</si>
  <si>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</si>
  <si>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</si>
  <si>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</si>
  <si>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</si>
  <si>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</si>
  <si>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</si>
  <si>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</si>
  <si>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</si>
  <si>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</si>
  <si>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</si>
  <si>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</si>
  <si>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</si>
  <si>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</si>
  <si>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</si>
  <si>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</si>
  <si>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</si>
  <si>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</si>
  <si>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</si>
  <si>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</si>
  <si>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</si>
  <si>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</si>
  <si>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</si>
  <si>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</si>
  <si>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</si>
  <si>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</si>
  <si>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</si>
  <si>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</si>
  <si>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</si>
  <si>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</si>
  <si>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</si>
  <si>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</si>
  <si>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</si>
  <si>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</si>
  <si>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</si>
  <si>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</si>
  <si>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</si>
  <si>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</si>
  <si>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</si>
  <si>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</si>
  <si>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</si>
  <si>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</si>
  <si>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</si>
  <si>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</si>
  <si>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</si>
  <si>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</si>
  <si>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</si>
  <si>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</si>
  <si>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</si>
  <si>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</si>
  <si>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</si>
  <si>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</si>
  <si>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</si>
  <si>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</si>
  <si>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</si>
  <si>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</si>
  <si>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</si>
  <si>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</si>
  <si>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</si>
  <si>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</si>
  <si>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</si>
  <si>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</si>
  <si>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</si>
  <si>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</si>
  <si>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</si>
  <si>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</si>
  <si>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</si>
  <si>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</si>
  <si>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</si>
  <si>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</si>
  <si>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</si>
  <si>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</si>
  <si>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</si>
  <si>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</si>
  <si>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</si>
  <si>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</si>
  <si>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</si>
  <si>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</si>
  <si>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</si>
  <si>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</si>
  <si>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</si>
  <si>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</si>
  <si>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</si>
  <si>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</si>
  <si>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</si>
  <si>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</si>
  <si>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</si>
  <si>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</si>
  <si>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</si>
  <si>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</si>
  <si>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</si>
  <si>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</si>
  <si>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</si>
  <si>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</si>
  <si>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</si>
  <si>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</si>
  <si>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</si>
  <si>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</si>
  <si>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</si>
  <si>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</si>
  <si>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</si>
  <si>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</si>
  <si>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</si>
  <si>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</si>
  <si>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</si>
  <si>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</si>
  <si>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</si>
  <si>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</si>
  <si>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</si>
  <si>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</si>
  <si>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</si>
  <si>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</si>
  <si>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</si>
  <si>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</si>
  <si>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</si>
  <si>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</si>
  <si>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</si>
  <si>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</si>
  <si>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</si>
  <si>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</si>
  <si>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</si>
  <si>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</si>
  <si>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</si>
  <si>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</si>
  <si>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</si>
  <si>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</si>
  <si>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</si>
  <si>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</si>
  <si>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</si>
  <si>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</si>
  <si>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</si>
  <si>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</si>
  <si>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</si>
  <si>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</si>
  <si>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</si>
  <si>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</si>
  <si>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</si>
  <si>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</si>
  <si>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</si>
  <si>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</si>
  <si>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</si>
  <si>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</si>
  <si>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</si>
  <si>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</si>
  <si>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</si>
  <si>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</si>
  <si>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</si>
  <si>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</si>
  <si>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</si>
  <si>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</si>
  <si>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</si>
  <si>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</si>
  <si>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</si>
  <si>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</si>
  <si>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</si>
  <si>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</si>
  <si>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</si>
  <si>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</si>
  <si>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</si>
  <si>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</si>
  <si>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</si>
  <si>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</si>
  <si>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</si>
  <si>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</si>
  <si>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</si>
  <si>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</si>
  <si>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</si>
  <si>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</si>
  <si>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</si>
  <si>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</si>
  <si>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</si>
  <si>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</si>
  <si>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</si>
  <si>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</si>
  <si>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</si>
  <si>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</si>
  <si>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</si>
  <si>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</si>
  <si>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</si>
  <si>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</si>
  <si>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</si>
  <si>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</si>
  <si>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</si>
  <si>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</si>
  <si>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</si>
  <si>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</si>
  <si>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</si>
  <si>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</si>
  <si>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</si>
  <si>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</si>
  <si>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</si>
  <si>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</si>
  <si>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</si>
  <si>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</si>
  <si>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</si>
  <si>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</si>
  <si>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</si>
  <si>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</si>
  <si>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</si>
  <si>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</si>
  <si>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</si>
  <si>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</si>
  <si>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</si>
  <si>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</si>
  <si>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</si>
  <si>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</si>
  <si>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</si>
  <si>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</si>
  <si>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</si>
  <si>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</si>
  <si>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</si>
  <si>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</si>
  <si>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</si>
  <si>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</si>
  <si>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</si>
  <si>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</si>
  <si>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</si>
  <si>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</si>
  <si>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</si>
  <si>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</si>
  <si>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</si>
  <si>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</si>
  <si>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</si>
  <si>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</si>
  <si>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</si>
  <si>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</si>
  <si>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</si>
  <si>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</si>
  <si>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</si>
  <si>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</si>
  <si>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</si>
  <si>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</si>
  <si>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</si>
  <si>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</si>
  <si>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</si>
  <si>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</si>
  <si>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</si>
  <si>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</si>
  <si>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</si>
  <si>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</si>
  <si>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</si>
  <si>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</si>
  <si>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</si>
  <si>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</si>
  <si>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</si>
  <si>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</si>
  <si>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</si>
  <si>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</si>
  <si>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</si>
  <si>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</si>
  <si>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</si>
  <si>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</si>
  <si>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</si>
  <si>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</si>
  <si>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</si>
  <si>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</si>
  <si>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</si>
  <si>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</si>
  <si>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</si>
  <si>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</si>
  <si>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</si>
  <si>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</si>
  <si>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</si>
  <si>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</si>
  <si>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</si>
  <si>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</si>
  <si>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</si>
  <si>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</si>
  <si>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</si>
  <si>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</si>
  <si>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</si>
  <si>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</si>
  <si>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</si>
  <si>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</si>
  <si>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</si>
  <si>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</si>
  <si>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</si>
  <si>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</si>
  <si>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</si>
  <si>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</si>
  <si>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</si>
  <si>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</si>
  <si>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</si>
  <si>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</si>
  <si>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</si>
  <si>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</si>
  <si>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</si>
  <si>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</si>
  <si>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</si>
  <si>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</si>
  <si>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</si>
  <si>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</si>
  <si>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</si>
  <si>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</si>
  <si>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</si>
  <si>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</si>
  <si>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</si>
  <si>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</si>
  <si>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</si>
  <si>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</si>
  <si>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</si>
  <si>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</si>
  <si>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</si>
  <si>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</si>
  <si>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</si>
  <si>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</si>
  <si>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</si>
  <si>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</si>
  <si>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</si>
  <si>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</si>
  <si>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</si>
  <si>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</si>
  <si>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</si>
  <si>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</si>
  <si>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</si>
  <si>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</si>
  <si>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</si>
  <si>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</si>
  <si>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</si>
  <si>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</si>
  <si>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</si>
  <si>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</si>
  <si>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</si>
  <si>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</si>
  <si>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</si>
  <si>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</si>
  <si>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</si>
  <si>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</si>
  <si>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</si>
  <si>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</si>
  <si>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</si>
  <si>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</si>
  <si>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</si>
  <si>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</si>
  <si>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</si>
  <si>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</si>
  <si>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</si>
  <si>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</si>
  <si>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</si>
  <si>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</si>
  <si>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</si>
  <si>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</si>
  <si>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</si>
  <si>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</si>
  <si>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</si>
  <si>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</si>
  <si>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</si>
  <si>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</si>
  <si>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</si>
  <si>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</si>
  <si>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</si>
  <si>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</si>
  <si>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</si>
  <si>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</si>
  <si>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</si>
  <si>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</si>
  <si>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</si>
  <si>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</si>
  <si>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</si>
  <si>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</si>
  <si>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</si>
  <si>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</si>
  <si>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</si>
  <si>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</si>
  <si>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</si>
  <si>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</si>
  <si>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</si>
  <si>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</si>
  <si>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</si>
  <si>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</si>
  <si>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</si>
  <si>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</si>
  <si>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</si>
  <si>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</si>
  <si>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</si>
  <si>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</si>
  <si>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</si>
  <si>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</si>
  <si>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</si>
  <si>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</si>
  <si>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</si>
  <si>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</si>
  <si>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</si>
  <si>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</si>
  <si>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</si>
  <si>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</si>
  <si>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</si>
  <si>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</si>
  <si>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</si>
  <si>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</si>
  <si>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</si>
  <si>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</si>
  <si>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</si>
  <si>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</si>
  <si>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</si>
  <si>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</si>
  <si>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</si>
  <si>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</si>
  <si>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</si>
  <si>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</si>
  <si>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</si>
  <si>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</si>
  <si>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</si>
  <si>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</si>
  <si>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</si>
  <si>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</si>
  <si>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</si>
  <si>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</si>
  <si>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</si>
  <si>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</si>
  <si>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</si>
  <si>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</si>
  <si>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</si>
  <si>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</si>
  <si>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</si>
  <si>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</si>
  <si>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</si>
  <si>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</si>
  <si>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</si>
  <si>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</si>
  <si>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</si>
  <si>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</si>
  <si>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</si>
  <si>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</si>
  <si>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</si>
  <si>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</si>
  <si>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</si>
  <si>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</si>
  <si>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</si>
  <si>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</si>
  <si>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</si>
  <si>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</si>
  <si>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</si>
  <si>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</si>
  <si>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</si>
  <si>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</si>
  <si>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</si>
  <si>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</si>
  <si>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</si>
  <si>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</si>
  <si>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</si>
  <si>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</si>
  <si>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</si>
  <si>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</si>
  <si>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</si>
  <si>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</si>
  <si>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</si>
  <si>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</si>
  <si>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</si>
  <si>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</si>
  <si>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</si>
  <si>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</si>
  <si>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</si>
  <si>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</si>
  <si>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</si>
  <si>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</si>
  <si>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</si>
  <si>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</si>
  <si>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</si>
  <si>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</si>
  <si>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</si>
  <si>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</si>
  <si>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</si>
  <si>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</si>
  <si>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</si>
  <si>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</si>
  <si>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</si>
  <si>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</si>
  <si>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</si>
  <si>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</si>
  <si>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</si>
  <si>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</si>
  <si>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</si>
  <si>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</si>
  <si>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</si>
  <si>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</si>
  <si>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</si>
  <si>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</si>
  <si>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</si>
  <si>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</si>
  <si>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</si>
  <si>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</si>
  <si>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</si>
  <si>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</si>
  <si>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</si>
  <si>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</si>
  <si>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</si>
  <si>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</si>
  <si>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</si>
  <si>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</si>
  <si>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</si>
  <si>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</si>
  <si>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</si>
  <si>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</si>
  <si>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</si>
  <si>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</si>
  <si>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</si>
  <si>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</si>
  <si>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</si>
  <si>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</si>
  <si>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</si>
  <si>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</si>
  <si>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</si>
  <si>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</si>
  <si>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</si>
  <si>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</si>
  <si>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</si>
  <si>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</si>
  <si>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</si>
  <si>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</si>
  <si>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</si>
  <si>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</si>
  <si>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</si>
  <si>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</si>
  <si>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</si>
  <si>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</si>
  <si>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</si>
  <si>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</si>
  <si>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</si>
  <si>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</si>
  <si>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</si>
  <si>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</si>
  <si>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</si>
  <si>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</si>
  <si>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</si>
  <si>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</si>
  <si>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</si>
  <si>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</si>
  <si>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</si>
  <si>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</si>
  <si>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</si>
  <si>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</si>
  <si>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</si>
  <si>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</si>
  <si>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</si>
  <si>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</si>
  <si>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</si>
  <si>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</si>
  <si>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</si>
  <si>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</si>
  <si>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</si>
  <si>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</si>
  <si>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</si>
  <si>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</si>
  <si>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</si>
  <si>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</si>
  <si>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</si>
  <si>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</si>
  <si>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</si>
  <si>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</si>
  <si>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</si>
  <si>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</si>
  <si>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</si>
  <si>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</si>
  <si>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</si>
  <si>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</si>
  <si>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</si>
  <si>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</si>
  <si>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</si>
  <si>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</si>
  <si>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</si>
  <si>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</si>
  <si>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</si>
  <si>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</si>
  <si>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</si>
  <si>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</si>
  <si>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</si>
  <si>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</si>
  <si>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</si>
  <si>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</si>
  <si>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</si>
  <si>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</si>
  <si>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</si>
  <si>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</si>
  <si>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</si>
  <si>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</si>
  <si>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</si>
  <si>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</si>
  <si>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</si>
  <si>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</si>
  <si>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</si>
  <si>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</si>
  <si>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</si>
  <si>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</si>
  <si>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</si>
  <si>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</si>
  <si>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</si>
  <si>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</si>
  <si>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</si>
  <si>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</si>
  <si>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</si>
  <si>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</si>
  <si>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</si>
  <si>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</si>
  <si>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</si>
  <si>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</si>
  <si>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</si>
  <si>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</si>
  <si>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</si>
  <si>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</si>
  <si>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</si>
  <si>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</si>
  <si>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</si>
  <si>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</si>
  <si>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</si>
  <si>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</si>
  <si>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</si>
  <si>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</si>
  <si>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</si>
  <si>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</si>
  <si>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</si>
  <si>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</si>
  <si>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</si>
  <si>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</si>
  <si>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</si>
  <si>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</si>
  <si>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</si>
  <si>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</si>
  <si>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</si>
  <si>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</si>
  <si>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</si>
  <si>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</si>
  <si>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</si>
  <si>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</si>
  <si>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</si>
  <si>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</si>
  <si>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</si>
  <si>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</si>
  <si>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</si>
  <si>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</si>
  <si>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</si>
  <si>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</si>
  <si>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</si>
  <si>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</si>
  <si>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</si>
  <si>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</si>
  <si>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</si>
  <si>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</si>
  <si>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</si>
  <si>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</si>
  <si>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</si>
  <si>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</si>
  <si>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</si>
  <si>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</si>
  <si>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</si>
  <si>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</si>
  <si>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</si>
  <si>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</si>
  <si>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</si>
  <si>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</si>
  <si>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</si>
  <si>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</si>
  <si>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</si>
  <si>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</si>
  <si>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</si>
  <si>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</si>
  <si>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</si>
  <si>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</si>
  <si>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</si>
  <si>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</si>
  <si>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</si>
  <si>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</si>
  <si>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</si>
  <si>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</si>
  <si>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</si>
  <si>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</si>
  <si>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</si>
  <si>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</si>
  <si>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</si>
  <si>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</si>
  <si>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</si>
  <si>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</si>
  <si>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</si>
  <si>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</si>
  <si>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</si>
  <si>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</si>
  <si>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</si>
  <si>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</si>
  <si>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</si>
  <si>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</si>
  <si>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</si>
  <si>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</si>
  <si>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</si>
  <si>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</si>
  <si>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</si>
  <si>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</si>
  <si>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</si>
  <si>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</si>
  <si>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</si>
  <si>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</si>
  <si>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</si>
  <si>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</si>
  <si>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</si>
  <si>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</si>
  <si>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</si>
  <si>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</si>
  <si>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</si>
  <si>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</si>
  <si>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</si>
  <si>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</si>
  <si>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</si>
  <si>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</si>
  <si>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</si>
  <si>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</si>
  <si>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</si>
  <si>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</si>
  <si>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</si>
  <si>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</si>
  <si>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</si>
  <si>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</si>
  <si>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</si>
  <si>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</si>
  <si>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</si>
  <si>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</si>
  <si>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</si>
  <si>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</si>
  <si>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</si>
  <si>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</si>
  <si>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</si>
  <si>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</si>
  <si>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</si>
  <si>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</si>
  <si>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</si>
  <si>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</si>
  <si>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</si>
  <si>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</si>
  <si>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</si>
  <si>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</si>
  <si>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</si>
  <si>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</si>
  <si>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</si>
  <si>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</si>
  <si>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</si>
  <si>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</si>
  <si>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</si>
  <si>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</si>
  <si>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</si>
  <si>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</si>
  <si>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</si>
  <si>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</si>
  <si>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</si>
  <si>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</si>
  <si>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</si>
  <si>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</si>
  <si>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</si>
  <si>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</si>
  <si>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</si>
  <si>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</si>
  <si>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</si>
  <si>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</si>
  <si>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</si>
  <si>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</si>
  <si>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</si>
  <si>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</si>
  <si>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</si>
  <si>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</si>
  <si>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</si>
  <si>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</si>
  <si>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</si>
  <si>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</si>
  <si>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</si>
  <si>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</si>
  <si>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</si>
  <si>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</si>
  <si>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</si>
  <si>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</si>
  <si>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</si>
  <si>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</si>
  <si>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</si>
  <si>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</si>
  <si>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</si>
  <si>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</si>
  <si>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</si>
  <si>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</si>
  <si>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</si>
  <si>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</si>
  <si>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</si>
  <si>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</si>
  <si>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</si>
  <si>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</si>
  <si>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</si>
  <si>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</si>
  <si>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</si>
  <si>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</si>
  <si>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</si>
  <si>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</si>
  <si>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</si>
  <si>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</si>
  <si>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</si>
  <si>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</si>
  <si>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</si>
  <si>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</si>
  <si>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</si>
  <si>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</si>
  <si>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</si>
  <si>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</si>
  <si>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</si>
  <si>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</si>
  <si>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</si>
  <si>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</si>
  <si>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</si>
  <si>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</si>
  <si>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</si>
  <si>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</si>
  <si>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</si>
  <si>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</si>
  <si>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</si>
  <si>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</si>
  <si>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</si>
  <si>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</si>
  <si>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</si>
  <si>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</si>
  <si>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</si>
  <si>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</si>
  <si>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</si>
  <si>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</si>
  <si>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</si>
  <si>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</si>
  <si>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</si>
  <si>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</si>
  <si>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</si>
  <si>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</si>
  <si>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</si>
  <si>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</si>
  <si>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</si>
  <si>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</si>
  <si>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</si>
  <si>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</si>
  <si>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</si>
  <si>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</si>
  <si>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</si>
  <si>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</si>
  <si>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</si>
  <si>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</si>
  <si>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</si>
  <si>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</si>
  <si>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</si>
  <si>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</si>
  <si>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</si>
  <si>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</si>
  <si>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</si>
  <si>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</si>
  <si>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</si>
  <si>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</si>
  <si>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</si>
  <si>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</si>
  <si>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</si>
  <si>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</si>
  <si>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</si>
  <si>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</si>
  <si>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</si>
  <si>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</si>
  <si>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</si>
  <si>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</si>
  <si>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</si>
  <si>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</si>
  <si>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</si>
  <si>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</si>
  <si>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</si>
  <si>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</si>
  <si>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</si>
  <si>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</si>
  <si>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</si>
  <si>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</si>
  <si>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</si>
  <si>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</si>
  <si>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</si>
  <si>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</si>
  <si>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</si>
  <si>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</si>
  <si>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</si>
  <si>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</si>
  <si>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</si>
  <si>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</si>
  <si>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</si>
  <si>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</si>
  <si>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</si>
  <si>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</si>
  <si>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</si>
  <si>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</si>
  <si>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</si>
  <si>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</si>
  <si>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</si>
  <si>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</si>
  <si>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</si>
  <si>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</si>
  <si>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</si>
  <si>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</si>
  <si>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</si>
  <si>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</si>
  <si>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</si>
  <si>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</si>
  <si>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</si>
  <si>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</si>
  <si>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</si>
  <si>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</si>
  <si>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</si>
  <si>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</si>
  <si>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</si>
  <si>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</si>
  <si>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</si>
  <si>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</si>
  <si>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</si>
  <si>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</si>
  <si>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</si>
  <si>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</si>
  <si>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</si>
  <si>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</si>
  <si>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</si>
  <si>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</si>
  <si>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</si>
  <si>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</si>
  <si>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</si>
  <si>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</si>
  <si>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</si>
  <si>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</si>
  <si>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</si>
  <si>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</si>
  <si>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</si>
  <si>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</si>
  <si>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</si>
  <si>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</si>
  <si>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</si>
  <si>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</si>
  <si>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</si>
  <si>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</si>
  <si>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</si>
  <si>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</si>
  <si>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</si>
  <si>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</si>
  <si>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</si>
  <si>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</si>
  <si>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</si>
  <si>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</si>
  <si>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</si>
  <si>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</si>
  <si>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</si>
  <si>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</si>
  <si>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</si>
  <si>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</si>
  <si>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</si>
  <si>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</si>
  <si>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</si>
  <si>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</si>
  <si>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</si>
  <si>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</si>
  <si>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</si>
  <si>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</si>
  <si>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</si>
  <si>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</si>
  <si>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</si>
  <si>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</si>
  <si>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</si>
  <si>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</si>
  <si>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</si>
  <si>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</si>
  <si>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</si>
  <si>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</si>
  <si>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</si>
  <si>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</si>
  <si>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</si>
  <si>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</si>
  <si>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</si>
  <si>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</si>
  <si>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</si>
  <si>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</si>
  <si>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</si>
  <si>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</si>
  <si>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</si>
  <si>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</si>
  <si>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</si>
  <si>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</si>
  <si>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</si>
  <si>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</si>
  <si>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</si>
  <si>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</si>
  <si>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</si>
  <si>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</si>
  <si>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</si>
  <si>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</si>
  <si>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</si>
  <si>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</si>
  <si>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</si>
  <si>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</si>
  <si>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</si>
  <si>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</si>
  <si>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</si>
  <si>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</si>
  <si>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</si>
  <si>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</si>
  <si>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</si>
  <si>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</si>
  <si>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</si>
  <si>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</si>
  <si>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</si>
  <si>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</si>
  <si>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</si>
  <si>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</si>
  <si>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</si>
  <si>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</si>
  <si>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</si>
  <si>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</si>
  <si>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</si>
  <si>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</si>
  <si>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</si>
  <si>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</si>
  <si>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</si>
  <si>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</si>
  <si>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</si>
  <si>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</si>
  <si>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</si>
  <si>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</si>
  <si>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</si>
  <si>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</si>
  <si>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</si>
  <si>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</si>
  <si>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</si>
  <si>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</si>
  <si>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</si>
  <si>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</si>
  <si>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</si>
  <si>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</si>
  <si>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</si>
  <si>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</si>
  <si>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</si>
  <si>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</si>
  <si>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</si>
  <si>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</si>
  <si>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</si>
  <si>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</si>
  <si>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</si>
  <si>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</si>
  <si>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</si>
  <si>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</si>
  <si>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</si>
  <si>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</si>
  <si>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</si>
  <si>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</si>
  <si>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</si>
  <si>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</si>
  <si>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</si>
  <si>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</si>
  <si>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</si>
  <si>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</si>
  <si>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</si>
  <si>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</si>
  <si>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</si>
  <si>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</si>
  <si>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</si>
  <si>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</si>
  <si>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</si>
  <si>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</si>
  <si>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</si>
  <si>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</si>
  <si>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</si>
  <si>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</si>
  <si>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</si>
  <si>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</si>
  <si>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</si>
  <si>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</si>
  <si>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</si>
  <si>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</si>
  <si>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</si>
  <si>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</si>
  <si>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</si>
  <si>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</si>
  <si>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</si>
  <si>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</si>
  <si>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</si>
  <si>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</si>
  <si>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</si>
  <si>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</si>
  <si>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</si>
  <si>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</si>
  <si>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</si>
  <si>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</si>
  <si>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</si>
  <si>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</si>
  <si>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</si>
  <si>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</si>
  <si>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</si>
  <si>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</si>
  <si>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</si>
  <si>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</si>
  <si>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</si>
  <si>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</si>
  <si>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</si>
  <si>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</si>
  <si>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</si>
  <si>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</si>
  <si>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</si>
  <si>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</si>
  <si>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</si>
  <si>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</si>
  <si>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</si>
  <si>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</si>
  <si>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</si>
  <si>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</si>
  <si>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</si>
  <si>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</si>
  <si>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</si>
  <si>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</si>
  <si>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</si>
  <si>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</si>
  <si>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</si>
  <si>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</si>
  <si>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</si>
  <si>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</si>
  <si>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</si>
  <si>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</si>
  <si>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</si>
  <si>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</si>
  <si>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</si>
  <si>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</si>
  <si>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</si>
  <si>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</si>
  <si>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</si>
  <si>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</si>
  <si>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</si>
  <si>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</si>
  <si>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</si>
  <si>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</si>
  <si>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</si>
  <si>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</si>
  <si>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</si>
  <si>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</si>
  <si>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</si>
  <si>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</si>
  <si>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</si>
  <si>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</si>
  <si>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</si>
  <si>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</si>
  <si>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</si>
  <si>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</si>
  <si>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</si>
  <si>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</si>
  <si>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</si>
  <si>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</si>
  <si>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</si>
  <si>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</si>
  <si>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</si>
  <si>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</si>
  <si>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</si>
  <si>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</si>
  <si>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</si>
  <si>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</si>
  <si>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</si>
  <si>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</si>
  <si>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</si>
  <si>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</si>
  <si>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</si>
  <si>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</si>
  <si>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</si>
  <si>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</si>
  <si>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</si>
  <si>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</si>
  <si>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</si>
  <si>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</si>
  <si>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</si>
  <si>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</si>
  <si>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</si>
  <si>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</si>
  <si>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</si>
  <si>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</si>
  <si>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</si>
  <si>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</si>
  <si>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</si>
  <si>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</si>
  <si>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</si>
  <si>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</si>
  <si>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</si>
  <si>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</si>
  <si>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</si>
  <si>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</si>
  <si>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</si>
  <si>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</si>
  <si>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</si>
  <si>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</si>
  <si>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</si>
  <si>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</si>
  <si>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</si>
  <si>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</si>
  <si>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</si>
  <si>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</si>
  <si>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</si>
  <si>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</si>
  <si>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</si>
  <si>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</si>
  <si>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</si>
  <si>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</si>
  <si>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</si>
  <si>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</si>
  <si>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</si>
  <si>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</si>
  <si>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</si>
  <si>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</si>
  <si>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</si>
  <si>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</si>
  <si>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</si>
  <si>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</si>
  <si>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</si>
  <si>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</si>
  <si>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</si>
  <si>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</si>
  <si>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</si>
  <si>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</si>
  <si>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</si>
  <si>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</si>
  <si>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</si>
  <si>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</si>
  <si>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</si>
  <si>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</si>
  <si>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</si>
  <si>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</si>
  <si>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</si>
  <si>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</si>
  <si>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</si>
  <si>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</si>
  <si>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</si>
  <si>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</si>
  <si>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</si>
  <si>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</si>
  <si>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</si>
  <si>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</si>
  <si>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</si>
  <si>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</si>
  <si>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</si>
  <si>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</si>
  <si>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</si>
  <si>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</si>
  <si>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</si>
  <si>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</si>
  <si>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</si>
  <si>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</si>
  <si>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</si>
  <si>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</si>
  <si>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</si>
  <si>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</si>
  <si>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</si>
  <si>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</si>
  <si>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</si>
  <si>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</si>
  <si>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</si>
  <si>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</si>
  <si>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</si>
  <si>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</si>
  <si>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</si>
  <si>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</si>
  <si>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</si>
  <si>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</si>
  <si>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</si>
  <si>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</si>
  <si>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</si>
  <si>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</si>
  <si>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</si>
  <si>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</si>
  <si>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</si>
  <si>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</si>
  <si>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</si>
  <si>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</si>
  <si>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</si>
  <si>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</si>
  <si>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</si>
  <si>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</si>
  <si>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</si>
  <si>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</si>
  <si>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</si>
  <si>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</si>
  <si>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</si>
  <si>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</si>
  <si>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</si>
  <si>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</si>
  <si>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</si>
  <si>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</si>
  <si>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</si>
  <si>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</si>
  <si>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</si>
  <si>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</si>
  <si>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</si>
  <si>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</si>
  <si>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</si>
  <si>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</si>
  <si>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</si>
  <si>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</si>
  <si>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</si>
  <si>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</si>
  <si>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</si>
  <si>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</si>
  <si>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</si>
  <si>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</si>
  <si>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</si>
  <si>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</si>
  <si>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</si>
  <si>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</si>
  <si>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</si>
  <si>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</si>
  <si>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</si>
  <si>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</si>
  <si>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</si>
  <si>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</si>
  <si>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</si>
  <si>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</si>
  <si>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</si>
  <si>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</si>
  <si>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</si>
  <si>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</si>
  <si>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</si>
  <si>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</si>
  <si>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</si>
  <si>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</si>
  <si>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</si>
  <si>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</si>
  <si>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</si>
  <si>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</si>
  <si>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</si>
  <si>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</si>
  <si>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</si>
  <si>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</si>
  <si>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</si>
  <si>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</si>
  <si>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</si>
  <si>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</si>
  <si>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</si>
  <si>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</si>
  <si>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</si>
  <si>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</si>
  <si>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</si>
  <si>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</si>
  <si>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</si>
  <si>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</si>
  <si>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</si>
  <si>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</si>
  <si>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</si>
  <si>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</si>
  <si>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</si>
  <si>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</si>
  <si>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</si>
  <si>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</si>
  <si>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</si>
  <si>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</si>
  <si>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</si>
  <si>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</si>
  <si>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</si>
  <si>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</si>
  <si>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</si>
  <si>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</si>
  <si>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</si>
  <si>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</si>
  <si>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</si>
  <si>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</si>
  <si>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</si>
  <si>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</si>
  <si>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</si>
  <si>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</si>
  <si>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</si>
  <si>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</si>
  <si>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</si>
  <si>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</si>
  <si>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</si>
  <si>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</si>
  <si>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</si>
  <si>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</si>
  <si>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</si>
  <si>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</si>
  <si>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</si>
  <si>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</si>
  <si>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</si>
  <si>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</si>
  <si>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</si>
  <si>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</si>
  <si>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</si>
  <si>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</si>
  <si>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</si>
  <si>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</si>
  <si>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</si>
  <si>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</si>
  <si>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</si>
  <si>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</si>
  <si>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</si>
  <si>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</si>
  <si>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</si>
  <si>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</si>
  <si>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</si>
  <si>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</si>
  <si>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</si>
  <si>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</si>
  <si>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</si>
  <si>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</si>
  <si>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</si>
  <si>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</si>
  <si>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</si>
  <si>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</si>
  <si>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</si>
  <si>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</si>
  <si>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</si>
  <si>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</si>
  <si>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</si>
  <si>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</si>
  <si>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</si>
  <si>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</si>
  <si>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</si>
  <si>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</si>
  <si>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</si>
  <si>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</si>
  <si>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</si>
  <si>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</si>
  <si>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</si>
  <si>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</si>
  <si>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</si>
  <si>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</si>
  <si>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</si>
  <si>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</si>
  <si>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</si>
  <si>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</si>
  <si>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</si>
  <si>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</si>
  <si>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</si>
  <si>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</si>
  <si>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</si>
  <si>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</si>
  <si>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</si>
  <si>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</si>
  <si>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</si>
  <si>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</si>
  <si>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</si>
  <si>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</si>
  <si>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</si>
  <si>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</si>
  <si>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</si>
  <si>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</si>
  <si>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</si>
  <si>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</si>
  <si>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</si>
  <si>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</si>
  <si>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</si>
  <si>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</si>
  <si>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</si>
  <si>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</si>
  <si>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</si>
  <si>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</si>
  <si>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</si>
  <si>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</si>
  <si>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</si>
  <si>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</si>
  <si>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</si>
  <si>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</si>
  <si>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</si>
  <si>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</si>
  <si>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</si>
  <si>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</si>
  <si>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</si>
  <si>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</si>
  <si>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</si>
  <si>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</si>
  <si>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</si>
  <si>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</si>
  <si>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</si>
  <si>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</si>
  <si>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</si>
  <si>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</si>
  <si>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</si>
  <si>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</si>
  <si>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</si>
  <si>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</si>
  <si>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</si>
  <si>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</si>
  <si>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</si>
  <si>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</si>
  <si>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</si>
  <si>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</si>
  <si>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</si>
  <si>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</si>
  <si>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</si>
  <si>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</si>
  <si>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</si>
  <si>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</si>
  <si>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</si>
  <si>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</si>
  <si>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</si>
  <si>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</si>
  <si>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</si>
  <si>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</si>
  <si>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</si>
  <si>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</si>
  <si>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</si>
  <si>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</si>
  <si>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</si>
  <si>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</si>
  <si>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</si>
  <si>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</si>
  <si>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</si>
  <si>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</si>
  <si>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</si>
  <si>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</si>
  <si>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</si>
  <si>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</si>
  <si>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</si>
  <si>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</si>
  <si>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</si>
  <si>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</si>
  <si>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</si>
  <si>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</si>
  <si>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</si>
  <si>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</si>
  <si>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</si>
  <si>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</si>
  <si>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</si>
  <si>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</si>
  <si>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</si>
  <si>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</si>
  <si>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</si>
  <si>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</si>
  <si>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</si>
  <si>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</si>
  <si>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</si>
  <si>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</si>
  <si>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</si>
  <si>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</si>
  <si>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</si>
  <si>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</si>
  <si>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</si>
  <si>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</si>
  <si>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</si>
  <si>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</si>
  <si>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</si>
  <si>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</si>
  <si>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</si>
  <si>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</si>
  <si>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</si>
  <si>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</si>
  <si>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</si>
  <si>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</si>
  <si>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</si>
  <si>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</si>
  <si>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</si>
  <si>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</si>
  <si>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</si>
  <si>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</si>
  <si>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</si>
  <si>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</si>
  <si>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</si>
  <si>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</si>
  <si>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</si>
  <si>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</si>
  <si>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</si>
  <si>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</si>
  <si>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</si>
  <si>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</si>
  <si>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</si>
  <si>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</si>
  <si>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</si>
  <si>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</si>
  <si>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</si>
  <si>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</si>
  <si>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</si>
  <si>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</si>
  <si>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</si>
  <si>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</si>
  <si>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</si>
  <si>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</si>
  <si>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</si>
  <si>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</si>
  <si>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</si>
  <si>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</si>
  <si>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</si>
  <si>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</si>
  <si>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</si>
  <si>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</si>
  <si>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</si>
  <si>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</si>
  <si>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</si>
  <si>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</si>
  <si>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</si>
  <si>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</si>
  <si>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</si>
  <si>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</si>
  <si>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</si>
  <si>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</si>
  <si>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</si>
  <si>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</si>
  <si>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</si>
  <si>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</si>
  <si>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</si>
  <si>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</si>
  <si>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</si>
  <si>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</si>
  <si>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</si>
  <si>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</si>
  <si>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</si>
  <si>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</si>
  <si>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</si>
  <si>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</si>
  <si>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</si>
  <si>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</si>
  <si>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</si>
  <si>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</si>
  <si>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</si>
  <si>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</si>
  <si>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</si>
  <si>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</si>
  <si>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</si>
  <si>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</si>
  <si>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</si>
  <si>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</si>
  <si>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</si>
  <si>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</si>
  <si>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</si>
  <si>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</si>
  <si>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</si>
  <si>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</si>
  <si>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</si>
  <si>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</si>
  <si>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</si>
  <si>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</si>
  <si>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</si>
  <si>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</si>
  <si>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</si>
  <si>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</si>
  <si>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</si>
  <si>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</si>
  <si>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</si>
  <si>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</si>
  <si>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</si>
  <si>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</si>
  <si>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</si>
  <si>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</si>
  <si>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</si>
  <si>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</si>
  <si>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</si>
  <si>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</si>
  <si>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</si>
  <si>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</si>
  <si>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</si>
  <si>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</si>
  <si>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</si>
  <si>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</si>
  <si>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</si>
  <si>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</si>
  <si>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</si>
  <si>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</si>
  <si>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</si>
  <si>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</si>
  <si>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</si>
  <si>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</si>
  <si>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</si>
  <si>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</si>
  <si>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</si>
  <si>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</si>
  <si>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</si>
  <si>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</si>
  <si>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</si>
  <si>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</si>
  <si>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</si>
  <si>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</si>
  <si>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</si>
  <si>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</si>
  <si>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</si>
  <si>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</si>
  <si>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</si>
  <si>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</si>
  <si>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</si>
  <si>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</si>
  <si>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</si>
  <si>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</si>
  <si>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</si>
  <si>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</si>
  <si>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</si>
  <si>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</si>
  <si>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</si>
  <si>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</si>
  <si>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</si>
  <si>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</si>
  <si>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</si>
  <si>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</si>
  <si>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</si>
  <si>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</si>
  <si>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</si>
  <si>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</si>
  <si>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</si>
  <si>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</si>
  <si>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</si>
  <si>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</si>
  <si>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</si>
  <si>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</si>
  <si>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</si>
  <si>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</si>
  <si>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</si>
  <si>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</si>
  <si>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</si>
  <si>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</si>
  <si>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</si>
  <si>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</si>
  <si>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</si>
  <si>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</si>
  <si>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</si>
  <si>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</si>
  <si>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</si>
  <si>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</si>
  <si>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</si>
  <si>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</si>
  <si>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</si>
  <si>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</si>
  <si>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</si>
  <si>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</si>
  <si>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</si>
  <si>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</si>
  <si>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</si>
  <si>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</si>
  <si>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</si>
  <si>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</si>
  <si>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</si>
  <si>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</si>
  <si>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</si>
  <si>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</si>
  <si>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</si>
  <si>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</si>
  <si>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</si>
  <si>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</si>
  <si>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</si>
  <si>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</si>
  <si>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</si>
  <si>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</si>
  <si>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</si>
  <si>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</si>
  <si>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</si>
  <si>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</si>
  <si>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</si>
  <si>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</si>
  <si>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</si>
  <si>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</si>
  <si>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</si>
  <si>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</si>
  <si>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</si>
  <si>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</si>
  <si>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</si>
  <si>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</si>
  <si>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</si>
  <si>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</si>
  <si>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</si>
  <si>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</si>
  <si>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</si>
  <si>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</si>
  <si>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</si>
  <si>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</si>
  <si>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</si>
  <si>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</si>
  <si>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</si>
  <si>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</si>
  <si>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</si>
  <si>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</si>
  <si>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</si>
  <si>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</si>
  <si>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</si>
  <si>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</si>
  <si>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</si>
  <si>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</si>
  <si>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</si>
  <si>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</si>
  <si>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</si>
  <si>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</si>
  <si>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</si>
  <si>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</si>
  <si>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</si>
  <si>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</si>
  <si>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</si>
  <si>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</si>
  <si>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</si>
  <si>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</si>
  <si>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</si>
  <si>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</si>
  <si>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</si>
  <si>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</si>
  <si>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</si>
  <si>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</si>
  <si>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</si>
  <si>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</si>
  <si>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</si>
  <si>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</si>
  <si>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</si>
  <si>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</si>
  <si>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</si>
  <si>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</si>
  <si>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</si>
  <si>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</si>
  <si>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</si>
  <si>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</si>
  <si>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</si>
  <si>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</si>
  <si>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</si>
  <si>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</si>
  <si>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</si>
  <si>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</si>
  <si>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</si>
  <si>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</si>
  <si>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</si>
  <si>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</si>
  <si>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</si>
  <si>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</si>
  <si>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</si>
  <si>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</si>
  <si>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</si>
  <si>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</si>
  <si>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</si>
  <si>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</si>
  <si>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</si>
  <si>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</si>
  <si>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</si>
  <si>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</si>
  <si>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</si>
  <si>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</si>
  <si>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</si>
  <si>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</si>
  <si>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</si>
  <si>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</si>
  <si>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</si>
  <si>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</si>
  <si>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</si>
  <si>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</si>
  <si>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</si>
  <si>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</si>
  <si>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</si>
  <si>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</si>
  <si>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</si>
  <si>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</si>
  <si>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</si>
  <si>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</si>
  <si>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</si>
  <si>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</si>
  <si>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</si>
  <si>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</si>
  <si>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</si>
  <si>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</si>
  <si>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</si>
  <si>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</si>
  <si>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</si>
  <si>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</si>
  <si>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</si>
  <si>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</si>
  <si>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</si>
  <si>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</si>
  <si>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</si>
  <si>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</si>
  <si>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</si>
  <si>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</si>
  <si>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</si>
  <si>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</si>
  <si>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</si>
  <si>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</si>
  <si>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</si>
  <si>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</si>
  <si>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</si>
  <si>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</si>
  <si>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</si>
  <si>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</si>
  <si>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</si>
  <si>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</si>
  <si>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</si>
  <si>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</si>
  <si>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</si>
  <si>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</si>
  <si>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</si>
  <si>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</si>
  <si>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</si>
  <si>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</si>
  <si>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</si>
  <si>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</si>
  <si>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</si>
  <si>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</si>
  <si>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</si>
  <si>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</si>
  <si>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</si>
  <si>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</si>
  <si>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</si>
  <si>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</si>
  <si>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</si>
  <si>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</si>
  <si>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</si>
  <si>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</si>
  <si>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</si>
  <si>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</si>
  <si>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</si>
  <si>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</si>
  <si>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</si>
  <si>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</si>
  <si>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</si>
  <si>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</si>
  <si>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</si>
  <si>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</si>
  <si>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</si>
  <si>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</si>
  <si>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</si>
  <si>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</si>
  <si>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</si>
  <si>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</si>
  <si>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</si>
  <si>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</si>
  <si>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</si>
  <si>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</si>
  <si>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</si>
  <si>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</si>
  <si>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</si>
  <si>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</si>
  <si>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</si>
  <si>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</si>
  <si>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</si>
  <si>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</si>
  <si>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</si>
  <si>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</si>
  <si>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</si>
  <si>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</si>
  <si>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</si>
  <si>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</si>
  <si>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</si>
  <si>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</si>
  <si>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</si>
  <si>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</si>
  <si>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</si>
  <si>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</si>
  <si>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</si>
  <si>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</si>
  <si>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</si>
  <si>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</si>
  <si>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</si>
  <si>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</si>
  <si>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</si>
  <si>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</si>
  <si>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</si>
  <si>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</si>
  <si>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</si>
  <si>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</si>
  <si>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</si>
  <si>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</si>
  <si>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</si>
  <si>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</si>
  <si>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</si>
  <si>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</si>
  <si>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</si>
  <si>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</si>
  <si>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</si>
  <si>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</si>
  <si>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</si>
  <si>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</si>
  <si>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</si>
  <si>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</si>
  <si>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</si>
  <si>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</si>
  <si>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</si>
  <si>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</si>
  <si>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</si>
  <si>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</si>
  <si>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</si>
  <si>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</si>
  <si>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</si>
  <si>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</si>
  <si>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</si>
  <si>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</si>
  <si>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</si>
  <si>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</si>
  <si>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</si>
  <si>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</si>
  <si>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</si>
  <si>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</si>
  <si>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</si>
  <si>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</si>
  <si>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</si>
  <si>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</si>
  <si>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</si>
  <si>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</si>
  <si>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</si>
  <si>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</si>
  <si>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</si>
  <si>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</si>
  <si>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</si>
  <si>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</si>
  <si>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</si>
  <si>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</si>
  <si>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</si>
  <si>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</si>
  <si>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</si>
  <si>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</si>
  <si>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</si>
  <si>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</si>
  <si>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</si>
  <si>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</si>
  <si>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</si>
  <si>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</si>
  <si>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</si>
  <si>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</si>
  <si>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</si>
  <si>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</si>
  <si>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</si>
  <si>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</si>
  <si>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</si>
  <si>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</si>
  <si>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</si>
  <si>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</si>
  <si>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</si>
  <si>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</si>
  <si>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</si>
  <si>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</si>
  <si>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</si>
  <si>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</si>
  <si>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</si>
  <si>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</si>
  <si>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</si>
  <si>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</si>
  <si>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</si>
  <si>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</si>
  <si>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</si>
  <si>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</si>
  <si>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</si>
  <si>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</si>
  <si>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</si>
  <si>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</si>
  <si>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</si>
  <si>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</si>
  <si>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</si>
  <si>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</si>
  <si>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</si>
  <si>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</si>
  <si>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</si>
  <si>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</si>
  <si>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</si>
  <si>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</si>
  <si>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</si>
  <si>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</si>
  <si>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</si>
  <si>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</si>
  <si>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</si>
  <si>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</si>
  <si>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</si>
  <si>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</si>
  <si>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</si>
  <si>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</si>
  <si>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</si>
  <si>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</si>
  <si>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</si>
  <si>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</si>
  <si>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</si>
  <si>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</si>
  <si>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</si>
  <si>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</si>
  <si>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</si>
  <si>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</si>
  <si>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</si>
  <si>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</si>
  <si>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</si>
  <si>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</si>
  <si>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</si>
  <si>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</si>
  <si>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</si>
  <si>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</si>
  <si>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</si>
  <si>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</si>
  <si>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</si>
  <si>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</si>
  <si>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</si>
  <si>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</si>
  <si>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</si>
  <si>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</si>
  <si>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</si>
  <si>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</si>
  <si>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</si>
  <si>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</si>
  <si>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</si>
  <si>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</si>
  <si>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</si>
  <si>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</si>
  <si>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</si>
  <si>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</si>
  <si>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</si>
  <si>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</si>
  <si>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</si>
  <si>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</si>
  <si>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</si>
  <si>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</si>
  <si>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</si>
  <si>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</si>
  <si>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</si>
  <si>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</si>
  <si>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</si>
  <si>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</si>
  <si>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</si>
  <si>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</si>
  <si>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</si>
  <si>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</si>
  <si>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</si>
  <si>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</si>
  <si>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</si>
  <si>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</si>
  <si>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</si>
  <si>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</si>
  <si>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</si>
  <si>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</si>
  <si>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</si>
  <si>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</si>
  <si>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</si>
  <si>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</si>
  <si>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</si>
  <si>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</si>
  <si>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</si>
  <si>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</si>
  <si>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</si>
  <si>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</si>
  <si>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</si>
  <si>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</si>
  <si>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</si>
  <si>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</si>
  <si>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</si>
  <si>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</si>
  <si>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</si>
  <si>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</si>
  <si>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</si>
  <si>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</si>
  <si>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</si>
  <si>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</si>
  <si>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</si>
  <si>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</si>
  <si>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</si>
  <si>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</si>
  <si>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</si>
  <si>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</si>
  <si>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</si>
  <si>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</si>
  <si>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</si>
  <si>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</si>
  <si>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</si>
  <si>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</si>
  <si>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</si>
  <si>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</si>
  <si>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</si>
  <si>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</si>
  <si>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</si>
  <si>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</si>
  <si>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</si>
  <si>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</si>
  <si>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</si>
  <si>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</si>
  <si>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</si>
  <si>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</si>
  <si>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</si>
  <si>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</si>
  <si>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</si>
  <si>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</si>
  <si>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</si>
  <si>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</si>
  <si>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</si>
  <si>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</si>
  <si>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</si>
  <si>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</si>
  <si>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</si>
  <si>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</si>
  <si>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</si>
  <si>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</si>
  <si>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</si>
  <si>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</si>
  <si>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</si>
  <si>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</si>
  <si>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</si>
  <si>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</si>
  <si>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</si>
  <si>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</si>
  <si>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</si>
  <si>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</si>
  <si>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</si>
  <si>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</si>
  <si>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</si>
  <si>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</si>
  <si>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</si>
  <si>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</si>
  <si>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</si>
  <si>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</si>
  <si>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</si>
  <si>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</si>
  <si>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</si>
  <si>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</si>
  <si>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</si>
  <si>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</si>
  <si>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</si>
  <si>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</si>
  <si>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</si>
  <si>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</si>
  <si>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</si>
  <si>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</si>
  <si>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</si>
  <si>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</si>
  <si>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</si>
  <si>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</si>
  <si>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</si>
  <si>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</si>
  <si>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</si>
  <si>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</si>
  <si>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</si>
  <si>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</si>
  <si>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</si>
  <si>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</si>
  <si>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</si>
  <si>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</si>
  <si>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</si>
  <si>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</si>
  <si>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</si>
  <si>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</si>
  <si>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</si>
  <si>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</si>
  <si>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</si>
  <si>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</si>
  <si>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</si>
  <si>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</si>
  <si>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</si>
  <si>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</si>
  <si>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</si>
  <si>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</si>
  <si>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</si>
  <si>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</si>
  <si>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</si>
  <si>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</si>
  <si>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</si>
  <si>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</si>
  <si>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</si>
  <si>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</si>
  <si>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</si>
  <si>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</si>
  <si>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</si>
  <si>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</si>
  <si>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</si>
  <si>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</si>
  <si>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</si>
  <si>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</si>
  <si>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</si>
  <si>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</si>
  <si>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</si>
  <si>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</si>
  <si>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</si>
  <si>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</si>
  <si>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</si>
  <si>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</si>
  <si>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</si>
  <si>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</si>
  <si>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</si>
  <si>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</si>
  <si>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</si>
  <si>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</si>
  <si>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</si>
  <si>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</si>
  <si>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</si>
  <si>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</si>
  <si>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</si>
  <si>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</si>
  <si>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</si>
  <si>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</si>
  <si>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</si>
  <si>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</si>
  <si>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</si>
  <si>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</si>
  <si>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</si>
  <si>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</si>
  <si>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</si>
  <si>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</si>
  <si>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</si>
  <si>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</si>
  <si>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</si>
  <si>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</si>
  <si>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</si>
  <si>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</si>
  <si>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</si>
  <si>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</si>
  <si>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</si>
  <si>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</si>
  <si>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</si>
  <si>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</si>
  <si>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</si>
  <si>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</si>
  <si>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</si>
  <si>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</si>
  <si>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</si>
  <si>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</si>
  <si>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</si>
  <si>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</si>
  <si>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</si>
  <si>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</si>
  <si>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</si>
  <si>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</si>
  <si>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</si>
  <si>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</si>
  <si>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</si>
  <si>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</si>
  <si>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</si>
  <si>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</si>
  <si>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</si>
  <si>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</si>
  <si>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</si>
  <si>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</si>
  <si>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</si>
  <si>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</si>
  <si>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</si>
  <si>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</si>
  <si>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</si>
  <si>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</si>
  <si>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</si>
  <si>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</si>
  <si>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</si>
  <si>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</si>
  <si>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</si>
  <si>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</si>
  <si>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</si>
  <si>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</si>
  <si>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</si>
  <si>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</si>
  <si>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</si>
  <si>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</si>
  <si>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</si>
  <si>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</si>
  <si>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</si>
  <si>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</si>
  <si>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</si>
  <si>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</si>
  <si>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</si>
  <si>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</si>
  <si>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</si>
  <si>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</si>
  <si>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</si>
  <si>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</si>
  <si>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</si>
  <si>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</si>
  <si>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</si>
  <si>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</si>
  <si>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</si>
  <si>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</si>
  <si>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</si>
  <si>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</si>
  <si>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</si>
  <si>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</si>
  <si>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</si>
  <si>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</si>
  <si>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</si>
  <si>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</si>
  <si>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</si>
  <si>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</si>
  <si>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</si>
  <si>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</si>
  <si>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</si>
  <si>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</si>
  <si>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</si>
  <si>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</si>
  <si>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</si>
  <si>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</si>
  <si>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</si>
  <si>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</si>
  <si>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</si>
  <si>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</si>
  <si>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</si>
  <si>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</si>
  <si>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</si>
  <si>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</si>
  <si>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</si>
  <si>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</si>
  <si>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</si>
  <si>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</si>
  <si>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</si>
  <si>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</si>
  <si>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</si>
  <si>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</si>
  <si>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</si>
  <si>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</si>
  <si>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</si>
  <si>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</si>
  <si>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</si>
  <si>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</si>
  <si>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</si>
  <si>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</si>
  <si>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</si>
  <si>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</si>
  <si>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</si>
  <si>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</si>
  <si>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</si>
  <si>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</si>
  <si>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</si>
  <si>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</si>
  <si>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</si>
  <si>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</si>
  <si>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</si>
  <si>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</si>
  <si>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</si>
  <si>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</si>
  <si>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</si>
  <si>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</si>
  <si>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</si>
  <si>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</si>
  <si>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</si>
  <si>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</si>
  <si>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</si>
  <si>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</si>
  <si>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</si>
  <si>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</si>
  <si>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</si>
  <si>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</si>
  <si>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</si>
  <si>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</si>
  <si>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</si>
  <si>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</si>
  <si>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</si>
  <si>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</si>
  <si>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</si>
  <si>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</si>
  <si>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</si>
  <si>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</si>
  <si>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</si>
  <si>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</si>
  <si>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</si>
  <si>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</si>
  <si>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</si>
  <si>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</si>
  <si>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</si>
  <si>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</si>
  <si>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</si>
  <si>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</si>
  <si>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</si>
  <si>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</si>
  <si>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</si>
  <si>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</si>
  <si>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</si>
  <si>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</si>
  <si>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</si>
  <si>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</si>
  <si>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</si>
  <si>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</si>
  <si>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</si>
  <si>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</si>
  <si>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</si>
  <si>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</si>
  <si>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</si>
  <si>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</si>
  <si>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</si>
  <si>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</si>
  <si>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</si>
  <si>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</si>
  <si>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</si>
  <si>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</si>
  <si>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</si>
  <si>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</si>
  <si>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</si>
  <si>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</si>
  <si>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</si>
  <si>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</si>
  <si>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</si>
  <si>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</si>
  <si>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</si>
  <si>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</si>
  <si>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</si>
  <si>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</si>
  <si>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</si>
  <si>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</si>
  <si>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</si>
  <si>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</si>
  <si>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</si>
  <si>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</si>
  <si>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</si>
  <si>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</si>
  <si>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</si>
  <si>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</si>
  <si>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</si>
  <si>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</si>
  <si>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</si>
  <si>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</si>
  <si>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</si>
  <si>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</si>
  <si>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</si>
  <si>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</si>
  <si>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</si>
  <si>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</si>
  <si>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</si>
  <si>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</si>
  <si>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</si>
  <si>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</si>
  <si>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</si>
  <si>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</si>
  <si>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</si>
  <si>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</si>
  <si>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</si>
  <si>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</si>
  <si>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</si>
  <si>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</si>
  <si>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</si>
  <si>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</si>
  <si>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</si>
  <si>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</si>
  <si>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</si>
  <si>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</si>
  <si>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</si>
  <si>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</si>
  <si>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</si>
  <si>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</si>
  <si>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</si>
  <si>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</si>
  <si>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</si>
  <si>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</si>
  <si>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</si>
  <si>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</si>
  <si>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</si>
  <si>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</si>
  <si>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</si>
  <si>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</si>
  <si>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</si>
  <si>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</si>
  <si>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</si>
  <si>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</si>
  <si>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</si>
  <si>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</si>
  <si>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</si>
  <si>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</si>
  <si>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</si>
  <si>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</si>
  <si>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</si>
  <si>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</si>
  <si>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</si>
  <si>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</si>
  <si>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</si>
  <si>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</si>
  <si>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</si>
  <si>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</si>
  <si>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</si>
  <si>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</si>
  <si>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</si>
  <si>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</si>
  <si>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</si>
  <si>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</si>
  <si>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</si>
  <si>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</si>
  <si>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</si>
  <si>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</si>
  <si>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</si>
  <si>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</si>
  <si>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</si>
  <si>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</si>
  <si>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</si>
  <si>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</si>
  <si>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</si>
  <si>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</si>
  <si>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</si>
  <si>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</si>
  <si>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</si>
  <si>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</si>
  <si>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</si>
  <si>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</si>
  <si>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</si>
  <si>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</si>
  <si>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</si>
  <si>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</si>
  <si>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</si>
  <si>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</si>
  <si>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</si>
  <si>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</si>
  <si>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</si>
  <si>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</si>
  <si>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</si>
  <si>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</si>
  <si>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</si>
  <si>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</si>
  <si>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</si>
  <si>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</si>
  <si>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</si>
  <si>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</si>
  <si>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</si>
  <si>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</si>
  <si>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</si>
  <si>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</si>
  <si>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</si>
  <si>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</si>
  <si>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</si>
  <si>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</si>
  <si>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</si>
  <si>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</si>
  <si>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</si>
  <si>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</si>
  <si>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</si>
  <si>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</si>
  <si>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</si>
  <si>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</si>
  <si>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</si>
  <si>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</si>
  <si>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</si>
  <si>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</si>
  <si>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</si>
  <si>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</si>
  <si>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</si>
  <si>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</si>
  <si>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</si>
  <si>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</si>
  <si>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</si>
  <si>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</si>
  <si>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</si>
  <si>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</si>
  <si>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</si>
  <si>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</si>
  <si>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</si>
  <si>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</si>
  <si>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</si>
  <si>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</si>
  <si>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</si>
  <si>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</si>
  <si>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</si>
  <si>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</si>
  <si>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</si>
  <si>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</si>
  <si>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</si>
  <si>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</si>
  <si>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</si>
  <si>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</si>
  <si>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</si>
  <si>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</si>
  <si>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</si>
  <si>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</si>
  <si>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</si>
  <si>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</si>
  <si>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</si>
  <si>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</si>
  <si>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</si>
  <si>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</si>
  <si>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</si>
  <si>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</si>
  <si>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</si>
  <si>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</si>
  <si>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</si>
  <si>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</si>
  <si>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</si>
  <si>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</si>
  <si>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</si>
  <si>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</si>
  <si>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</si>
  <si>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</si>
  <si>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</si>
  <si>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</si>
  <si>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</si>
  <si>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</si>
  <si>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</si>
  <si>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</si>
  <si>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</si>
  <si>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</si>
  <si>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</si>
  <si>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</si>
  <si>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</si>
  <si>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</si>
  <si>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</si>
  <si>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</si>
  <si>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</si>
  <si>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</si>
  <si>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</si>
  <si>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</si>
  <si>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</si>
  <si>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</si>
  <si>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</si>
  <si>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</si>
  <si>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</si>
  <si>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</si>
  <si>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</si>
  <si>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</si>
  <si>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</si>
  <si>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</si>
  <si>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</si>
  <si>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</si>
  <si>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</si>
  <si>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</si>
  <si>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</si>
  <si>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</si>
  <si>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</si>
  <si>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</si>
  <si>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</si>
  <si>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</si>
  <si>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</si>
  <si>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</si>
  <si>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</si>
  <si>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</si>
  <si>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</si>
  <si>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</si>
  <si>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</si>
  <si>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</si>
  <si>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</si>
  <si>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</si>
  <si>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</si>
  <si>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</si>
  <si>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</si>
  <si>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</si>
  <si>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</si>
  <si>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</si>
  <si>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</si>
  <si>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</si>
  <si>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</si>
  <si>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</si>
  <si>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</si>
  <si>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</si>
  <si>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</si>
  <si>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</si>
  <si>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</si>
  <si>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</si>
  <si>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</si>
  <si>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</si>
  <si>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</si>
  <si>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</si>
  <si>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</si>
  <si>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</si>
  <si>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</si>
  <si>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</si>
  <si>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</si>
  <si>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</si>
  <si>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</si>
  <si>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</si>
  <si>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</si>
  <si>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</si>
  <si>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</si>
  <si>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</si>
  <si>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</si>
  <si>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</si>
  <si>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</si>
  <si>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</si>
  <si>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</si>
  <si>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</si>
  <si>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</si>
  <si>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</si>
  <si>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</si>
  <si>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</si>
  <si>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</si>
  <si>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</si>
  <si>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</si>
  <si>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</si>
  <si>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</si>
  <si>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</si>
  <si>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</si>
  <si>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</si>
  <si>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</si>
  <si>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</si>
  <si>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</si>
  <si>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</si>
  <si>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</si>
  <si>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</si>
  <si>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</si>
  <si>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</si>
  <si>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</si>
  <si>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</si>
  <si>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</si>
  <si>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</si>
  <si>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</si>
  <si>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</si>
  <si>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</si>
  <si>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</si>
  <si>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</si>
  <si>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</si>
  <si>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</si>
  <si>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</si>
  <si>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</si>
  <si>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</si>
  <si>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</si>
  <si>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</si>
  <si>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</si>
  <si>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</si>
  <si>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</si>
  <si>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</si>
  <si>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</si>
  <si>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</si>
  <si>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</si>
  <si>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</si>
  <si>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</si>
  <si>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</si>
  <si>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</si>
  <si>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</si>
  <si>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</si>
  <si>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</si>
  <si>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</si>
  <si>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</si>
  <si>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</si>
  <si>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</si>
  <si>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</si>
  <si>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</si>
  <si>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</si>
  <si>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</si>
  <si>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</si>
  <si>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</si>
  <si>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</si>
  <si>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</si>
  <si>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</si>
  <si>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</si>
  <si>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</si>
  <si>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</si>
  <si>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</si>
  <si>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</si>
  <si>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</si>
  <si>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</si>
  <si>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</si>
  <si>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</si>
  <si>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</si>
  <si>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</si>
  <si>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</si>
  <si>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</si>
  <si>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</si>
  <si>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</si>
  <si>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</si>
  <si>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</si>
  <si>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</si>
  <si>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</si>
  <si>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</si>
  <si>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</si>
  <si>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</si>
  <si>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</si>
  <si>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</si>
  <si>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</si>
  <si>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</si>
  <si>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</si>
  <si>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</si>
  <si>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</si>
  <si>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</si>
  <si>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</si>
  <si>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</si>
  <si>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</si>
  <si>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</si>
  <si>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</si>
  <si>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</si>
  <si>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</si>
  <si>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</si>
  <si>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</si>
  <si>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</si>
  <si>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</si>
  <si>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</si>
  <si>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</si>
  <si>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</si>
  <si>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</si>
  <si>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</si>
  <si>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</si>
  <si>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</si>
  <si>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</si>
  <si>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</si>
  <si>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</si>
  <si>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</si>
  <si>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</si>
  <si>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</si>
  <si>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</si>
  <si>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</si>
  <si>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</si>
  <si>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</si>
  <si>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</si>
  <si>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</si>
  <si>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</si>
  <si>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</si>
  <si>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</si>
  <si>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</si>
  <si>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</si>
  <si>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</si>
  <si>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</si>
  <si>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</si>
  <si>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</si>
  <si>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</si>
  <si>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</si>
  <si>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</si>
  <si>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</si>
  <si>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</si>
  <si>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</si>
  <si>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</si>
  <si>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</si>
  <si>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</si>
  <si>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</si>
  <si>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</si>
  <si>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</si>
  <si>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</si>
  <si>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</si>
  <si>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</si>
  <si>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</si>
  <si>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</si>
  <si>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</si>
  <si>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</si>
  <si>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</si>
  <si>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</si>
  <si>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</si>
  <si>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</si>
  <si>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</si>
  <si>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</si>
  <si>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</si>
  <si>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</si>
  <si>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</si>
  <si>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</si>
  <si>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</si>
  <si>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</si>
  <si>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</si>
  <si>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</si>
  <si>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</si>
  <si>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</si>
  <si>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</si>
  <si>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</si>
  <si>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</si>
  <si>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</si>
  <si>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</si>
  <si>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</si>
  <si>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</si>
  <si>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</si>
  <si>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</si>
  <si>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</si>
  <si>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</si>
  <si>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</si>
  <si>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</si>
  <si>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</si>
  <si>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</si>
  <si>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</si>
  <si>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</si>
  <si>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</si>
  <si>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</si>
  <si>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</si>
  <si>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</si>
  <si>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</si>
  <si>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</si>
  <si>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</si>
  <si>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</si>
  <si>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</si>
  <si>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</si>
  <si>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</si>
  <si>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</si>
  <si>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</si>
  <si>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</si>
  <si>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</si>
  <si>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</si>
  <si>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</si>
  <si>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</si>
  <si>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</si>
  <si>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</si>
  <si>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</si>
  <si>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</si>
  <si>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</si>
  <si>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</si>
  <si>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</si>
  <si>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</si>
  <si>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</si>
  <si>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</si>
  <si>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</si>
  <si>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</si>
  <si>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</si>
  <si>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</si>
  <si>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</si>
  <si>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</si>
  <si>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</si>
  <si>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</si>
  <si>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</si>
  <si>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</si>
  <si>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</si>
  <si>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</si>
  <si>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</si>
  <si>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</si>
  <si>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</si>
  <si>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</si>
  <si>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</si>
  <si>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</si>
  <si>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</si>
  <si>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</si>
  <si>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</si>
  <si>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</si>
  <si>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</si>
  <si>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</si>
  <si>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</si>
  <si>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</si>
  <si>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</si>
  <si>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</si>
  <si>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</si>
  <si>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</si>
  <si>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</si>
  <si>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</si>
  <si>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</si>
  <si>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</si>
  <si>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</si>
  <si>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</si>
  <si>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</si>
  <si>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</si>
  <si>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</si>
  <si>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</si>
  <si>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</si>
  <si>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</si>
  <si>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</si>
  <si>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</si>
  <si>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</si>
  <si>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</si>
  <si>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</si>
  <si>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</si>
  <si>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</si>
  <si>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</si>
  <si>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</si>
  <si>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</si>
  <si>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</si>
  <si>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</si>
  <si>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</si>
  <si>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</si>
  <si>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</si>
  <si>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</si>
  <si>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</si>
  <si>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</si>
  <si>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</si>
  <si>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</si>
  <si>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</si>
  <si>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</si>
  <si>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</si>
  <si>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</si>
  <si>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</si>
  <si>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</si>
  <si>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</si>
  <si>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</si>
  <si>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</si>
  <si>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</si>
  <si>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</si>
  <si>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</si>
  <si>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</si>
  <si>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</si>
  <si>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</si>
  <si>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</si>
  <si>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</si>
  <si>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</si>
  <si>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</si>
  <si>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</si>
  <si>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</si>
  <si>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</si>
  <si>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</si>
  <si>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</si>
  <si>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</si>
  <si>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</si>
  <si>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</si>
  <si>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</si>
  <si>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</si>
  <si>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</si>
  <si>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</si>
  <si>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</si>
  <si>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</si>
  <si>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</si>
  <si>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</si>
  <si>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</si>
  <si>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</si>
  <si>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</si>
  <si>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</si>
  <si>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</si>
  <si>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</si>
  <si>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</si>
  <si>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</si>
  <si>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</si>
  <si>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</si>
  <si>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</si>
  <si>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</si>
  <si>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</si>
  <si>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</si>
  <si>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</si>
  <si>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</si>
  <si>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</si>
  <si>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</si>
  <si>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</si>
  <si>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</si>
  <si>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</si>
  <si>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</si>
  <si>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</si>
  <si>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</si>
  <si>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</si>
  <si>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</si>
  <si>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</si>
  <si>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</si>
  <si>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</si>
  <si>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</si>
  <si>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</si>
  <si>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</si>
  <si>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</si>
  <si>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</si>
  <si>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</si>
  <si>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</si>
  <si>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</si>
  <si>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</si>
  <si>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</si>
  <si>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</si>
  <si>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</si>
  <si>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</si>
  <si>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</si>
  <si>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</si>
  <si>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</si>
  <si>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</si>
  <si>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</si>
  <si>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</si>
  <si>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</si>
  <si>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</si>
  <si>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</si>
  <si>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</si>
  <si>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</si>
  <si>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</si>
  <si>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</si>
  <si>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</si>
  <si>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</si>
  <si>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</si>
  <si>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</si>
  <si>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</si>
  <si>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</si>
  <si>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</si>
  <si>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</si>
  <si>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</si>
  <si>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</si>
  <si>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</si>
  <si>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</si>
  <si>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</si>
  <si>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</si>
  <si>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</si>
  <si>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</si>
  <si>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</si>
  <si>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</si>
  <si>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</si>
  <si>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</si>
  <si>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</si>
  <si>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</si>
  <si>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</si>
  <si>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</si>
  <si>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</si>
  <si>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</si>
  <si>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</si>
  <si>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</si>
  <si>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</si>
  <si>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</si>
  <si>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</si>
  <si>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</si>
  <si>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</si>
  <si>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</si>
  <si>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</si>
  <si>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</si>
  <si>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</si>
  <si>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</si>
  <si>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</si>
  <si>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</si>
  <si>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</si>
  <si>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</si>
  <si>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</si>
  <si>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</si>
  <si>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</si>
  <si>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</si>
  <si>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</si>
  <si>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</si>
  <si>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</si>
  <si>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</si>
  <si>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</si>
  <si>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</si>
  <si>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</si>
  <si>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</si>
  <si>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</si>
  <si>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</si>
  <si>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</si>
  <si>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</si>
  <si>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</si>
  <si>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</si>
  <si>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</si>
  <si>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</si>
  <si>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</si>
  <si>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</si>
  <si>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</si>
  <si>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</si>
  <si>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</si>
  <si>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</si>
  <si>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</si>
  <si>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</si>
  <si>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</si>
  <si>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</si>
  <si>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</si>
  <si>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</si>
  <si>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</si>
  <si>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</si>
  <si>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</si>
  <si>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</si>
  <si>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</si>
  <si>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</si>
  <si>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</si>
  <si>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</si>
  <si>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</si>
  <si>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</si>
  <si>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</si>
  <si>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</si>
  <si>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</si>
  <si>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</si>
  <si>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</si>
  <si>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</si>
  <si>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</si>
  <si>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</si>
  <si>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</si>
  <si>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</si>
  <si>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</si>
  <si>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</si>
  <si>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</si>
  <si>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</si>
  <si>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</si>
  <si>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</si>
  <si>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</si>
  <si>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</si>
  <si>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</si>
  <si>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</si>
  <si>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</si>
  <si>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</si>
  <si>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</si>
  <si>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</si>
  <si>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</si>
  <si>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</si>
  <si>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</si>
  <si>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</si>
  <si>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</si>
  <si>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</si>
  <si>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</si>
  <si>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</si>
  <si>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</si>
  <si>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</si>
  <si>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</si>
  <si>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</si>
  <si>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</si>
  <si>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</si>
  <si>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</si>
  <si>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</si>
  <si>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</si>
  <si>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</si>
  <si>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</si>
  <si>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</si>
  <si>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</si>
  <si>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</si>
  <si>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</si>
  <si>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</si>
  <si>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</si>
  <si>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</si>
  <si>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</si>
  <si>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</si>
  <si>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</si>
  <si>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</si>
  <si>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</si>
  <si>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</si>
  <si>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</si>
  <si>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</si>
  <si>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</si>
  <si>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</si>
  <si>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</si>
  <si>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</si>
  <si>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</si>
  <si>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</si>
  <si>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</si>
  <si>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</si>
  <si>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</si>
  <si>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</si>
  <si>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</si>
  <si>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</si>
  <si>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</si>
  <si>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</si>
  <si>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</si>
  <si>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</si>
  <si>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</si>
  <si>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</si>
  <si>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</si>
  <si>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</si>
  <si>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</si>
  <si>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</si>
  <si>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</si>
  <si>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</si>
  <si>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</si>
  <si>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</si>
  <si>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</si>
  <si>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</si>
  <si>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</si>
  <si>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</si>
  <si>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</si>
  <si>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</si>
  <si>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</si>
  <si>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</si>
  <si>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</si>
  <si>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</si>
  <si>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</si>
  <si>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</si>
  <si>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</si>
  <si>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</si>
  <si>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</si>
  <si>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</si>
  <si>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</si>
  <si>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</si>
  <si>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</si>
  <si>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</si>
  <si>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</si>
  <si>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</si>
  <si>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</si>
  <si>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</si>
  <si>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</si>
  <si>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</si>
  <si>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</si>
  <si>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</si>
  <si>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</si>
  <si>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</si>
  <si>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</si>
  <si>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</si>
  <si>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</si>
  <si>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</si>
  <si>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</si>
  <si>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</si>
  <si>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</si>
  <si>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</si>
  <si>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</si>
  <si>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</si>
  <si>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</si>
  <si>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</si>
  <si>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</si>
  <si>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</si>
  <si>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</si>
  <si>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</si>
  <si>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</si>
  <si>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</si>
  <si>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</si>
  <si>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</si>
  <si>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</si>
  <si>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</si>
  <si>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</si>
  <si>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</si>
  <si>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</si>
  <si>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</si>
  <si>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</si>
  <si>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</si>
  <si>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</si>
  <si>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</si>
  <si>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</si>
  <si>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</si>
  <si>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</si>
  <si>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</si>
  <si>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</si>
  <si>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</si>
  <si>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</si>
  <si>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</si>
  <si>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</si>
  <si>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</si>
  <si>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</si>
  <si>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</si>
  <si>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</si>
  <si>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</si>
  <si>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</si>
  <si>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</si>
  <si>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</si>
  <si>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</si>
  <si>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</si>
  <si>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</si>
  <si>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</si>
  <si>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</si>
  <si>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</si>
  <si>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</si>
  <si>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</si>
  <si>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</si>
  <si>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</si>
  <si>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</si>
  <si>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</si>
  <si>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</si>
  <si>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</si>
  <si>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</si>
  <si>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</si>
  <si>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</si>
  <si>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</si>
  <si>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</si>
  <si>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</si>
  <si>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</si>
  <si>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</si>
  <si>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</si>
  <si>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</si>
  <si>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</si>
  <si>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</si>
  <si>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</si>
  <si>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</si>
  <si>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</si>
  <si>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</si>
  <si>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</si>
  <si>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</si>
  <si>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</si>
  <si>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</si>
  <si>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</si>
  <si>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</si>
  <si>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</si>
  <si>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</si>
  <si>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</si>
  <si>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</si>
  <si>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</si>
  <si>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</si>
  <si>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</si>
  <si>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</si>
  <si>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</si>
  <si>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</si>
  <si>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</si>
  <si>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</si>
  <si>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</si>
  <si>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</si>
  <si>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</si>
  <si>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</si>
  <si>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</si>
  <si>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</si>
  <si>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</si>
  <si>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</si>
  <si>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</si>
  <si>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</si>
  <si>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</si>
  <si>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</si>
  <si>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</si>
  <si>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</si>
  <si>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</si>
  <si>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</si>
  <si>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</si>
  <si>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</si>
  <si>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</si>
  <si>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</si>
  <si>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</si>
  <si>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</si>
  <si>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</si>
  <si>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</si>
  <si>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</si>
  <si>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</si>
  <si>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</si>
  <si>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</si>
  <si>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</si>
  <si>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</si>
  <si>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</si>
  <si>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</si>
  <si>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</si>
  <si>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</si>
  <si>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</si>
  <si>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</si>
  <si>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</si>
  <si>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</si>
  <si>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</si>
  <si>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</si>
  <si>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</si>
  <si>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</si>
  <si>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</si>
  <si>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</si>
  <si>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</si>
  <si>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</si>
  <si>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</si>
  <si>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</si>
  <si>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</si>
  <si>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</si>
  <si>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</si>
  <si>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</si>
  <si>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</si>
  <si>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</si>
  <si>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</si>
  <si>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</si>
  <si>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</si>
  <si>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</si>
  <si>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</si>
  <si>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</si>
  <si>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</si>
  <si>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</si>
  <si>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</si>
  <si>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</si>
  <si>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</si>
  <si>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</si>
  <si>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</si>
  <si>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</si>
  <si>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</si>
  <si>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</si>
  <si>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</si>
  <si>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</si>
  <si>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</si>
  <si>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</si>
  <si>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</si>
  <si>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</si>
  <si>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</si>
  <si>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</si>
  <si>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</si>
  <si>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</si>
  <si>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</si>
  <si>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</si>
  <si>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</si>
  <si>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</si>
  <si>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</si>
  <si>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</si>
  <si>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</si>
  <si>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</si>
  <si>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</si>
  <si>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</si>
  <si>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</si>
  <si>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</si>
  <si>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</si>
  <si>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</si>
  <si>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</si>
  <si>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</si>
  <si>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</si>
  <si>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</si>
  <si>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</si>
  <si>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</si>
  <si>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</si>
  <si>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</si>
  <si>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</si>
  <si>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</si>
  <si>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</si>
  <si>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</si>
  <si>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</si>
  <si>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</si>
  <si>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</si>
  <si>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</si>
  <si>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</si>
  <si>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</si>
  <si>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</si>
  <si>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</si>
  <si>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</si>
  <si>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</si>
  <si>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</si>
  <si>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</si>
  <si>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</si>
  <si>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</si>
  <si>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</si>
  <si>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</si>
  <si>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</si>
  <si>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</si>
  <si>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</si>
  <si>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</si>
  <si>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</si>
  <si>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</si>
  <si>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</si>
  <si>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</si>
  <si>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</si>
  <si>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</si>
  <si>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</si>
  <si>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</si>
  <si>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</si>
  <si>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</si>
  <si>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</si>
  <si>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</si>
  <si>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</si>
  <si>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</si>
  <si>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</si>
  <si>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</si>
  <si>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</si>
  <si>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</si>
  <si>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</si>
  <si>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</si>
  <si>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</si>
  <si>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</si>
  <si>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</si>
  <si>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</si>
  <si>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</si>
  <si>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</si>
  <si>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</si>
  <si>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</si>
  <si>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</si>
  <si>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</si>
  <si>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</si>
  <si>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</si>
  <si>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</si>
  <si>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</si>
  <si>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</si>
  <si>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</si>
  <si>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</si>
  <si>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</si>
  <si>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</si>
  <si>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</si>
  <si>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</si>
  <si>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</si>
  <si>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</si>
  <si>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</si>
  <si>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</si>
  <si>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</si>
  <si>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</si>
  <si>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</si>
  <si>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</si>
  <si>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</si>
  <si>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</si>
  <si>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</si>
  <si>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</si>
  <si>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</si>
  <si>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</si>
  <si>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</si>
  <si>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</si>
  <si>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</si>
  <si>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</si>
  <si>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</si>
  <si>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</si>
  <si>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</si>
  <si>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</si>
  <si>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</si>
  <si>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</si>
  <si>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</si>
  <si>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</si>
  <si>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</si>
  <si>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</si>
  <si>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</si>
  <si>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</si>
  <si>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</si>
  <si>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</si>
  <si>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</si>
  <si>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</si>
  <si>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</si>
  <si>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</si>
  <si>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</si>
  <si>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</si>
  <si>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</si>
  <si>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</si>
  <si>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</si>
  <si>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</si>
  <si>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</si>
  <si>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</si>
  <si>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</si>
  <si>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</si>
  <si>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</si>
  <si>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</si>
  <si>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</si>
  <si>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</si>
  <si>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</si>
  <si>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</si>
  <si>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</si>
  <si>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</si>
  <si>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</si>
  <si>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</si>
  <si>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</si>
  <si>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</si>
  <si>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</si>
  <si>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</si>
  <si>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</si>
  <si>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</si>
  <si>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</si>
  <si>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</si>
  <si>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</si>
  <si>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</si>
  <si>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</si>
  <si>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</si>
  <si>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</si>
  <si>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</si>
  <si>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</si>
  <si>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</si>
  <si>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</si>
  <si>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</si>
  <si>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</si>
  <si>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</si>
  <si>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</si>
  <si>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</si>
  <si>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</si>
  <si>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</si>
  <si>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</si>
  <si>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</si>
  <si>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</si>
  <si>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</si>
  <si>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</si>
  <si>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</si>
  <si>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</si>
  <si>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</si>
  <si>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</si>
  <si>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</si>
  <si>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</si>
  <si>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</si>
  <si>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</si>
  <si>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</si>
  <si>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</si>
  <si>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</si>
  <si>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</si>
  <si>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</si>
  <si>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</si>
  <si>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</si>
  <si>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</si>
  <si>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</si>
  <si>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</si>
  <si>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</si>
  <si>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</si>
  <si>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</si>
  <si>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</si>
  <si>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</si>
  <si>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</si>
  <si>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</si>
  <si>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</si>
  <si>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</si>
  <si>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</si>
  <si>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</si>
  <si>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</si>
  <si>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</si>
  <si>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</si>
  <si>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</si>
  <si>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</si>
  <si>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</si>
  <si>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</si>
  <si>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</si>
  <si>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</si>
  <si>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</si>
  <si>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</si>
  <si>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</si>
  <si>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</si>
  <si>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</si>
  <si>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</si>
  <si>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</si>
  <si>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</si>
  <si>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</si>
  <si>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</si>
  <si>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</si>
  <si>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</si>
  <si>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</si>
  <si>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</si>
  <si>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</si>
  <si>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</si>
  <si>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</si>
  <si>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</si>
  <si>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</si>
  <si>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</si>
  <si>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</si>
  <si>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</si>
  <si>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</si>
  <si>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</si>
  <si>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</si>
  <si>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</si>
  <si>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</si>
  <si>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</si>
  <si>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</si>
  <si>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</si>
  <si>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</si>
  <si>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</si>
  <si>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</si>
  <si>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</si>
  <si>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</si>
  <si>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</si>
  <si>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</si>
  <si>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</si>
  <si>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</si>
  <si>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</si>
  <si>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</si>
  <si>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</si>
  <si>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</si>
  <si>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</si>
  <si>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</si>
  <si>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</si>
  <si>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</si>
  <si>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</si>
  <si>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</si>
  <si>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</si>
  <si>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</si>
  <si>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</si>
  <si>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</si>
  <si>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</si>
  <si>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</si>
  <si>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</si>
  <si>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</si>
  <si>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</si>
  <si>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</si>
  <si>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</si>
  <si>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</si>
  <si>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</si>
  <si>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</si>
  <si>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</si>
  <si>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</si>
  <si>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</si>
  <si>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</si>
  <si>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</si>
  <si>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</si>
  <si>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</si>
  <si>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</si>
  <si>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</si>
  <si>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</si>
  <si>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</si>
  <si>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</si>
  <si>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</si>
  <si>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</si>
  <si>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</si>
  <si>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</si>
  <si>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</si>
  <si>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</si>
  <si>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</si>
  <si>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</si>
  <si>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</si>
  <si>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</si>
  <si>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</si>
  <si>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</si>
  <si>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</si>
  <si>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</si>
  <si>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</si>
  <si>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</si>
  <si>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</si>
  <si>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</si>
  <si>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</si>
  <si>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</si>
  <si>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</si>
  <si>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</si>
  <si>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</si>
  <si>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</si>
  <si>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</si>
  <si>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</si>
  <si>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</si>
  <si>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</si>
  <si>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</si>
  <si>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</si>
  <si>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</si>
  <si>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</si>
  <si>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</si>
  <si>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</si>
  <si>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</si>
  <si>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</si>
  <si>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</si>
  <si>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</si>
  <si>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</si>
  <si>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</si>
  <si>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</si>
  <si>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</si>
  <si>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</si>
  <si>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</si>
  <si>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</si>
  <si>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</si>
  <si>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</si>
  <si>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</si>
  <si>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</si>
  <si>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</si>
  <si>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</si>
  <si>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</si>
  <si>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</si>
  <si>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</si>
  <si>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</si>
  <si>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</si>
  <si>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</si>
  <si>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</si>
  <si>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</si>
  <si>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</si>
  <si>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</si>
  <si>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</si>
  <si>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</si>
  <si>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</si>
  <si>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</si>
  <si>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</si>
  <si>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</si>
  <si>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</si>
  <si>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</si>
  <si>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</si>
  <si>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</si>
  <si>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</si>
  <si>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</si>
  <si>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</si>
  <si>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</si>
  <si>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</si>
  <si>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</si>
  <si>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</si>
  <si>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</si>
  <si>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</si>
  <si>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</si>
  <si>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</si>
  <si>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</si>
  <si>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</si>
  <si>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</si>
  <si>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</si>
  <si>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</si>
  <si>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</si>
  <si>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</si>
  <si>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</si>
  <si>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</si>
  <si>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</si>
  <si>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</si>
  <si>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</si>
  <si>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</si>
  <si>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</si>
  <si>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</si>
  <si>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</si>
  <si>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</si>
  <si>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</si>
  <si>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</si>
  <si>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</si>
  <si>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</si>
  <si>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</si>
  <si>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</si>
  <si>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</si>
  <si>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</si>
  <si>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</si>
  <si>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</si>
  <si>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</si>
  <si>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</si>
  <si>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</si>
  <si>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</si>
  <si>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</si>
  <si>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</si>
  <si>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</si>
  <si>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</si>
  <si>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</si>
  <si>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</si>
  <si>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</si>
  <si>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</si>
  <si>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</si>
  <si>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</si>
  <si>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</si>
  <si>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</si>
  <si>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</si>
  <si>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</si>
  <si>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</si>
  <si>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</si>
  <si>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</si>
  <si>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</si>
  <si>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</si>
  <si>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</si>
  <si>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</si>
  <si>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</si>
  <si>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</si>
  <si>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</si>
  <si>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</si>
  <si>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</si>
  <si>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</si>
  <si>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</si>
  <si>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</si>
  <si>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</si>
  <si>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</si>
  <si>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</si>
  <si>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</si>
  <si>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</si>
  <si>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</si>
  <si>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</si>
  <si>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</si>
  <si>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</si>
  <si>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</si>
  <si>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</si>
  <si>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</si>
  <si>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</si>
  <si>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</si>
  <si>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</si>
  <si>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</si>
  <si>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</si>
  <si>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</si>
  <si>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</si>
  <si>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</si>
  <si>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</si>
  <si>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</si>
  <si>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</si>
  <si>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</si>
  <si>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</si>
  <si>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</si>
  <si>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</si>
  <si>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</si>
  <si>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</si>
  <si>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</si>
  <si>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</si>
  <si>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</si>
  <si>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</si>
  <si>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</si>
  <si>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</si>
  <si>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</si>
  <si>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</si>
  <si>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</si>
  <si>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</si>
  <si>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</si>
  <si>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</si>
  <si>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</si>
  <si>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</si>
  <si>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</si>
  <si>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</si>
  <si>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</si>
  <si>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</si>
  <si>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</si>
  <si>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</si>
  <si>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</si>
  <si>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</si>
  <si>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</si>
  <si>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</si>
  <si>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</si>
  <si>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</si>
  <si>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</si>
  <si>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</si>
  <si>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</si>
  <si>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</si>
  <si>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</si>
  <si>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</si>
  <si>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</si>
  <si>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</si>
  <si>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</si>
  <si>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</si>
  <si>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</si>
  <si>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</si>
  <si>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</si>
  <si>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</si>
  <si>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</si>
  <si>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</si>
  <si>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</si>
  <si>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</si>
  <si>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</si>
  <si>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</si>
  <si>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</si>
  <si>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</si>
  <si>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</si>
  <si>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</si>
  <si>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</si>
  <si>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</si>
  <si>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</si>
  <si>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</si>
  <si>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</si>
  <si>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</si>
  <si>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</si>
  <si>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</si>
  <si>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</si>
  <si>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</si>
  <si>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</si>
  <si>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</si>
  <si>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</si>
  <si>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</si>
  <si>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</si>
  <si>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</si>
  <si>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</si>
  <si>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</si>
  <si>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</si>
  <si>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</si>
  <si>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</si>
  <si>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</si>
  <si>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</si>
  <si>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</si>
  <si>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</si>
  <si>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</si>
  <si>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</si>
  <si>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</si>
  <si>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</si>
  <si>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</si>
  <si>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</si>
  <si>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</si>
  <si>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</si>
  <si>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</si>
  <si>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</si>
  <si>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</si>
  <si>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</si>
  <si>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</si>
  <si>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</si>
  <si>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</si>
  <si>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</si>
  <si>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</si>
  <si>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</si>
  <si>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</si>
  <si>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</si>
  <si>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</si>
  <si>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</si>
  <si>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</si>
  <si>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</si>
  <si>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</si>
  <si>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</si>
  <si>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</si>
  <si>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</si>
  <si>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</si>
  <si>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</si>
  <si>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</si>
  <si>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</si>
  <si>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</si>
  <si>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</si>
  <si>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</si>
  <si>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</si>
  <si>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</si>
  <si>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</si>
  <si>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</si>
  <si>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</si>
  <si>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</si>
  <si>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</si>
  <si>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</si>
  <si>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</si>
  <si>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</si>
  <si>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</si>
  <si>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</si>
  <si>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</si>
  <si>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</si>
  <si>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</si>
  <si>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</si>
  <si>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</si>
  <si>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</si>
  <si>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</si>
  <si>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</si>
  <si>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</si>
  <si>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</si>
  <si>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</si>
  <si>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</si>
  <si>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</si>
  <si>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</si>
  <si>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</si>
  <si>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</si>
  <si>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</si>
  <si>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</si>
  <si>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</si>
  <si>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</si>
  <si>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</si>
  <si>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</si>
  <si>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</si>
  <si>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</si>
  <si>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</si>
  <si>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</si>
  <si>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</si>
  <si>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</si>
  <si>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</si>
  <si>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</si>
  <si>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</si>
  <si>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</si>
  <si>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</si>
  <si>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</si>
  <si>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</si>
  <si>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</si>
  <si>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</si>
  <si>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</si>
  <si>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</si>
  <si>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</si>
  <si>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</si>
  <si>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</si>
  <si>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</si>
  <si>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</si>
  <si>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</si>
  <si>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</si>
  <si>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</si>
  <si>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</si>
  <si>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</si>
  <si>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</si>
  <si>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</si>
  <si>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</si>
  <si>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</si>
  <si>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</si>
  <si>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</si>
  <si>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</si>
  <si>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</si>
  <si>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</si>
  <si>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</si>
  <si>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</si>
  <si>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</si>
  <si>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</si>
  <si>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</si>
  <si>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</si>
  <si>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</si>
  <si>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</si>
  <si>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</si>
  <si>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</si>
  <si>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</si>
  <si>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</si>
  <si>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</si>
  <si>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</si>
  <si>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</si>
  <si>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</si>
  <si>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</si>
  <si>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</si>
  <si>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</si>
  <si>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</si>
  <si>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</si>
  <si>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</si>
  <si>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</si>
  <si>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</si>
  <si>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</si>
  <si>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</si>
  <si>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</si>
  <si>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</si>
  <si>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</si>
  <si>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</si>
  <si>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</si>
  <si>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</si>
  <si>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</si>
  <si>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</si>
  <si>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</si>
  <si>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</si>
  <si>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</si>
  <si>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</si>
  <si>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</si>
  <si>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</si>
  <si>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</si>
  <si>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</si>
  <si>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</si>
  <si>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</si>
  <si>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</si>
  <si>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</si>
  <si>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</si>
  <si>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</si>
  <si>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</si>
  <si>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</si>
  <si>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</si>
  <si>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</si>
  <si>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</si>
  <si>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</si>
  <si>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</si>
  <si>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</si>
  <si>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</si>
  <si>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</si>
  <si>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</si>
  <si>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</si>
  <si>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</si>
  <si>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</si>
  <si>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</si>
  <si>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</si>
  <si>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</si>
  <si>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</si>
  <si>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</si>
  <si>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</si>
  <si>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</si>
  <si>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</si>
  <si>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</si>
  <si>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</si>
  <si>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</si>
  <si>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</si>
  <si>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</si>
  <si>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</si>
  <si>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</si>
  <si>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</si>
  <si>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</si>
  <si>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</si>
  <si>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</si>
  <si>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</si>
  <si>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</si>
  <si>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</si>
  <si>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</si>
  <si>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</si>
  <si>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</si>
  <si>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</si>
  <si>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</si>
  <si>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</si>
  <si>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</si>
  <si>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</si>
  <si>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</si>
  <si>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</si>
  <si>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</si>
  <si>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</si>
  <si>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</si>
  <si>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</si>
  <si>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</si>
  <si>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</si>
  <si>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</si>
  <si>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</si>
  <si>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</si>
  <si>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</si>
  <si>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</si>
  <si>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</si>
  <si>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</si>
  <si>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</si>
  <si>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</si>
  <si>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</si>
  <si>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</si>
  <si>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</si>
  <si>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</si>
  <si>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</si>
  <si>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</si>
  <si>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</si>
  <si>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</si>
  <si>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</si>
  <si>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</si>
  <si>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</si>
  <si>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</si>
  <si>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</si>
  <si>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</si>
  <si>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</si>
  <si>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</si>
  <si>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</si>
  <si>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</si>
  <si>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</si>
  <si>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</si>
  <si>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</si>
  <si>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</si>
  <si>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</si>
  <si>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</si>
  <si>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</si>
  <si>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</si>
  <si>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</si>
  <si>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</si>
  <si>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</si>
  <si>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</si>
  <si>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</si>
  <si>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</si>
  <si>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</si>
  <si>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</si>
  <si>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</si>
  <si>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</si>
  <si>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</si>
  <si>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</si>
  <si>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</si>
  <si>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</si>
  <si>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</si>
  <si>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</si>
  <si>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</si>
  <si>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</si>
  <si>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</si>
  <si>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</si>
  <si>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</si>
  <si>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</si>
  <si>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</si>
  <si>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</si>
  <si>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</si>
  <si>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</si>
  <si>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</si>
  <si>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</si>
  <si>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</si>
  <si>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</si>
  <si>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</si>
  <si>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</si>
  <si>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</si>
  <si>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</si>
  <si>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</si>
  <si>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</si>
  <si>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</si>
  <si>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</si>
  <si>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</si>
  <si>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</si>
  <si>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</si>
  <si>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</si>
  <si>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</si>
  <si>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</si>
  <si>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</si>
  <si>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</si>
  <si>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</si>
  <si>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</si>
  <si>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</si>
  <si>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</si>
  <si>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</si>
  <si>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</si>
  <si>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</si>
  <si>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</si>
  <si>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</si>
  <si>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</si>
  <si>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</si>
  <si>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</si>
  <si>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</si>
  <si>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</si>
  <si>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</si>
  <si>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</si>
  <si>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</si>
  <si>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</si>
  <si>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</si>
  <si>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</si>
  <si>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</si>
  <si>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</si>
  <si>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</si>
  <si>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</si>
  <si>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</si>
  <si>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</si>
  <si>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</si>
  <si>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</si>
  <si>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</si>
  <si>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</si>
  <si>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</si>
  <si>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</si>
  <si>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</si>
  <si>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</si>
  <si>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</si>
  <si>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</si>
  <si>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</si>
  <si>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</si>
  <si>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</si>
  <si>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</si>
  <si>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</si>
  <si>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</si>
  <si>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</si>
  <si>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</si>
  <si>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</si>
  <si>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</si>
  <si>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</si>
  <si>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</si>
  <si>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</si>
  <si>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</si>
  <si>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</si>
  <si>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</si>
  <si>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</si>
  <si>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</si>
  <si>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</si>
  <si>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</si>
  <si>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</si>
  <si>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</si>
  <si>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</si>
  <si>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</si>
  <si>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</si>
  <si>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</si>
  <si>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</si>
  <si>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</si>
  <si>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</si>
  <si>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</si>
  <si>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</si>
  <si>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</si>
  <si>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</si>
  <si>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</si>
  <si>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</si>
  <si>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</si>
  <si>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</si>
  <si>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</si>
  <si>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</si>
  <si>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</si>
  <si>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</si>
  <si>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</si>
  <si>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</si>
  <si>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</si>
  <si>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</si>
  <si>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</si>
  <si>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</si>
  <si>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</si>
  <si>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</si>
  <si>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</si>
  <si>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</si>
  <si>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</si>
  <si>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</si>
  <si>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</si>
  <si>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</si>
  <si>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</si>
  <si>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</si>
  <si>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</si>
  <si>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</si>
  <si>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</si>
  <si>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</si>
  <si>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</si>
  <si>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</si>
  <si>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</si>
  <si>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</si>
  <si>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</si>
  <si>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</si>
  <si>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</si>
  <si>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</si>
  <si>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</si>
  <si>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</si>
  <si>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</si>
  <si>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</si>
  <si>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</si>
  <si>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</si>
  <si>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</si>
  <si>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</si>
  <si>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</si>
  <si>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</si>
  <si>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</si>
  <si>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</si>
  <si>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</si>
  <si>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</si>
  <si>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</si>
  <si>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</si>
  <si>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</si>
  <si>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</si>
  <si>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</si>
  <si>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</si>
  <si>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</si>
  <si>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</si>
  <si>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</si>
  <si>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</si>
  <si>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</si>
  <si>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</si>
  <si>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</si>
  <si>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</si>
  <si>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</si>
  <si>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</si>
  <si>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</si>
  <si>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</si>
  <si>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</si>
  <si>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</si>
  <si>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</si>
  <si>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</si>
  <si>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</si>
  <si>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</si>
  <si>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</si>
  <si>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</si>
  <si>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</si>
  <si>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</si>
  <si>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</si>
  <si>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</si>
  <si>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</si>
  <si>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</si>
  <si>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</si>
  <si>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</si>
  <si>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</si>
  <si>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</si>
  <si>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</si>
  <si>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</si>
  <si>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</si>
  <si>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</si>
  <si>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</si>
  <si>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</si>
  <si>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</si>
  <si>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</si>
  <si>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</si>
  <si>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</si>
  <si>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</si>
  <si>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</si>
  <si>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</si>
  <si>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</si>
  <si>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</si>
  <si>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</si>
  <si>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</si>
  <si>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</si>
  <si>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</si>
  <si>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</si>
  <si>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</si>
  <si>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</si>
  <si>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</si>
  <si>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</si>
  <si>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</si>
  <si>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</si>
  <si>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</si>
  <si>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</si>
  <si>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</si>
  <si>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</si>
  <si>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</si>
  <si>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</si>
  <si>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</si>
  <si>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</si>
  <si>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</si>
  <si>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</si>
  <si>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</si>
  <si>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</si>
  <si>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</si>
  <si>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</si>
  <si>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</si>
  <si>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</si>
  <si>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</si>
  <si>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</si>
  <si>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</si>
  <si>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</si>
  <si>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</si>
  <si>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</si>
  <si>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</si>
  <si>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</si>
  <si>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</si>
  <si>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</si>
  <si>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</si>
  <si>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</si>
  <si>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</si>
  <si>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</si>
  <si>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</si>
  <si>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</si>
  <si>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</si>
  <si>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</si>
  <si>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</si>
  <si>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</si>
  <si>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</si>
  <si>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</si>
  <si>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</si>
  <si>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</si>
  <si>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</si>
  <si>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</si>
  <si>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</si>
  <si>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</si>
  <si>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</si>
  <si>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</si>
  <si>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</si>
  <si>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</si>
  <si>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</si>
  <si>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</si>
  <si>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</si>
  <si>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</si>
  <si>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</si>
  <si>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</si>
  <si>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</si>
  <si>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</si>
  <si>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</si>
  <si>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</si>
  <si>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</si>
  <si>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</si>
  <si>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</si>
  <si>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</si>
  <si>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</si>
  <si>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</si>
  <si>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</si>
  <si>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</si>
  <si>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</si>
  <si>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</si>
  <si>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</si>
  <si>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</si>
  <si>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</si>
  <si>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</si>
  <si>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</si>
  <si>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</si>
  <si>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</si>
  <si>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</si>
  <si>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</si>
  <si>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</si>
  <si>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</si>
  <si>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</si>
  <si>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</si>
  <si>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</si>
  <si>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</si>
  <si>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</si>
  <si>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</si>
  <si>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</si>
  <si>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</si>
  <si>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</si>
  <si>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</si>
  <si>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</si>
  <si>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</si>
  <si>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</si>
  <si>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</si>
  <si>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</si>
  <si>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</si>
  <si>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</si>
  <si>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</si>
  <si>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</si>
  <si>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</si>
  <si>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</si>
  <si>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</si>
  <si>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</si>
  <si>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</si>
  <si>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</si>
  <si>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</si>
  <si>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</si>
  <si>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</si>
  <si>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</si>
  <si>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</si>
  <si>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</si>
  <si>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</si>
  <si>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</si>
  <si>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</si>
  <si>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</si>
  <si>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</si>
  <si>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</si>
  <si>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</si>
  <si>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</si>
  <si>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</si>
  <si>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</si>
  <si>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</si>
  <si>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</si>
  <si>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</si>
  <si>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</si>
  <si>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</si>
  <si>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</si>
  <si>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</si>
  <si>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</si>
  <si>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</si>
  <si>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</si>
  <si>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</si>
  <si>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</si>
  <si>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</si>
  <si>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</si>
  <si>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</si>
  <si>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</si>
  <si>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</si>
  <si>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</si>
  <si>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</si>
  <si>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</si>
  <si>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</si>
  <si>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</si>
  <si>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</si>
  <si>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</si>
  <si>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</si>
  <si>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</si>
  <si>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</si>
  <si>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</si>
  <si>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</si>
  <si>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</si>
  <si>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</si>
  <si>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</si>
  <si>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</si>
  <si>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</si>
  <si>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</si>
  <si>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</si>
  <si>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</si>
  <si>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</si>
  <si>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</si>
  <si>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</si>
  <si>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</si>
  <si>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</si>
  <si>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</si>
  <si>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</si>
  <si>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</si>
  <si>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</si>
  <si>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</si>
  <si>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</si>
  <si>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</si>
  <si>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</si>
  <si>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</si>
  <si>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</si>
  <si>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</si>
  <si>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</si>
  <si>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</si>
  <si>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</si>
  <si>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</si>
  <si>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</si>
  <si>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</si>
  <si>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</si>
  <si>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</si>
  <si>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</si>
  <si>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</si>
  <si>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</si>
  <si>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</si>
  <si>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</si>
  <si>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</si>
  <si>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</si>
  <si>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</si>
  <si>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</si>
  <si>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</si>
  <si>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</si>
  <si>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</si>
  <si>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</si>
  <si>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</si>
  <si>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</si>
  <si>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</si>
  <si>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</si>
  <si>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</si>
  <si>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</si>
  <si>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</si>
  <si>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</si>
  <si>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</si>
  <si>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</si>
  <si>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</si>
  <si>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</si>
  <si>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</si>
  <si>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</si>
  <si>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</si>
  <si>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</si>
  <si>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</si>
  <si>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</si>
  <si>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</si>
  <si>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</si>
  <si>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</si>
  <si>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</si>
  <si>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</si>
  <si>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</si>
  <si>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</si>
  <si>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</si>
  <si>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</si>
  <si>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</si>
  <si>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</si>
  <si>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</si>
  <si>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</si>
  <si>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</si>
  <si>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</si>
  <si>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</si>
  <si>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</si>
  <si>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</si>
  <si>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</si>
  <si>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</si>
  <si>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</si>
  <si>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</si>
  <si>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</si>
  <si>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</si>
  <si>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</si>
  <si>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</si>
  <si>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</si>
  <si>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</si>
  <si>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</si>
  <si>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</si>
  <si>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</si>
  <si>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</si>
  <si>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</si>
  <si>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</si>
  <si>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</si>
  <si>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</si>
  <si>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</si>
  <si>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</si>
  <si>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</si>
  <si>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</si>
  <si>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</si>
  <si>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</si>
  <si>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</si>
  <si>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</si>
  <si>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</si>
  <si>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</si>
  <si>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</si>
  <si>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</si>
  <si>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</si>
  <si>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</si>
  <si>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</si>
  <si>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</si>
  <si>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</si>
  <si>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</si>
  <si>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</si>
  <si>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</si>
  <si>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</si>
  <si>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</si>
  <si>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</si>
  <si>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</si>
  <si>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</si>
  <si>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</si>
  <si>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</si>
  <si>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</si>
  <si>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</si>
  <si>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</si>
  <si>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</si>
  <si>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</si>
  <si>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</si>
  <si>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</si>
  <si>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</si>
  <si>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</si>
  <si>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</si>
  <si>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</si>
  <si>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</si>
  <si>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</si>
  <si>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</si>
  <si>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</si>
  <si>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</si>
  <si>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</si>
  <si>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</si>
  <si>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</si>
  <si>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</si>
  <si>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</si>
  <si>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</si>
  <si>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</si>
  <si>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</si>
  <si>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</si>
  <si>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</si>
  <si>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</si>
  <si>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</si>
  <si>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</si>
  <si>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</si>
  <si>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</si>
  <si>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</si>
  <si>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</si>
  <si>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</si>
  <si>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</si>
  <si>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</si>
  <si>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</si>
  <si>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</si>
  <si>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</si>
  <si>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</si>
  <si>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</si>
  <si>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</si>
  <si>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</si>
  <si>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</si>
  <si>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</si>
  <si>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</si>
  <si>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</si>
  <si>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</si>
  <si>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</si>
  <si>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</si>
  <si>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</si>
  <si>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</si>
  <si>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</si>
  <si>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</si>
  <si>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</si>
  <si>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</si>
  <si>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</si>
  <si>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</si>
  <si>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</si>
  <si>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</si>
  <si>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</si>
  <si>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</si>
  <si>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</si>
  <si>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</si>
  <si>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</si>
  <si>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</si>
  <si>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</si>
  <si>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</si>
  <si>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</si>
  <si>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</si>
  <si>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</si>
  <si>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</si>
  <si>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</si>
  <si>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</si>
  <si>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</si>
  <si>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</si>
  <si>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</si>
  <si>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</si>
  <si>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</si>
  <si>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</si>
  <si>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</si>
  <si>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</si>
  <si>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</si>
  <si>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</si>
  <si>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</si>
  <si>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</si>
  <si>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</si>
  <si>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</si>
  <si>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</si>
  <si>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</si>
  <si>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</si>
  <si>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</si>
  <si>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</si>
  <si>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</si>
  <si>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</si>
  <si>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</si>
  <si>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</si>
  <si>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</si>
  <si>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</si>
  <si>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</si>
  <si>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</si>
  <si>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</si>
  <si>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</si>
  <si>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</si>
  <si>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</si>
  <si>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</si>
  <si>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</si>
  <si>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</si>
  <si>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</si>
  <si>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</si>
  <si>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</si>
  <si>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</si>
  <si>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</si>
  <si>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</si>
  <si>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</si>
  <si>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</si>
  <si>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</si>
  <si>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</si>
  <si>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</si>
  <si>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</si>
  <si>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</si>
  <si>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</si>
  <si>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</si>
  <si>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</si>
  <si>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</si>
  <si>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</si>
  <si>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</si>
  <si>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</si>
  <si>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</si>
  <si>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</si>
  <si>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</si>
  <si>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</si>
  <si>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</si>
  <si>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</si>
  <si>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</si>
  <si>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</si>
  <si>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</si>
  <si>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</si>
  <si>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</si>
  <si>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</si>
  <si>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</si>
  <si>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</si>
  <si>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</si>
  <si>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</si>
  <si>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</si>
  <si>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</si>
  <si>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</si>
  <si>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</si>
  <si>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</si>
  <si>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</si>
  <si>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</si>
  <si>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</si>
  <si>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</si>
  <si>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</si>
  <si>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</si>
  <si>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</si>
  <si>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</si>
  <si>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</si>
  <si>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</si>
  <si>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</si>
  <si>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</si>
  <si>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</si>
  <si>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</si>
  <si>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</si>
  <si>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</si>
  <si>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</si>
  <si>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</si>
  <si>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</si>
  <si>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</si>
  <si>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</si>
  <si>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</si>
  <si>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</si>
  <si>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</si>
  <si>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</si>
  <si>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</si>
  <si>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</si>
  <si>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</si>
  <si>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</si>
  <si>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</si>
  <si>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</si>
  <si>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</si>
  <si>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</si>
  <si>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</si>
  <si>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</si>
  <si>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</si>
  <si>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</si>
  <si>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</si>
  <si>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</si>
  <si>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</si>
  <si>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</si>
  <si>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</si>
  <si>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</si>
  <si>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</si>
  <si>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</si>
  <si>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</si>
  <si>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</si>
  <si>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</si>
  <si>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</si>
  <si>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</si>
  <si>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</si>
  <si>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</si>
  <si>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</si>
  <si>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</si>
  <si>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</si>
  <si>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</si>
  <si>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</si>
  <si>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</si>
  <si>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</si>
  <si>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</si>
  <si>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</si>
  <si>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</si>
  <si>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</si>
  <si>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</si>
  <si>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</si>
  <si>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</si>
  <si>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</si>
  <si>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</si>
  <si>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</si>
  <si>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</si>
  <si>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</si>
  <si>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</si>
  <si>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</si>
  <si>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</si>
  <si>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</si>
  <si>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</si>
  <si>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</si>
  <si>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</si>
  <si>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</si>
  <si>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</si>
  <si>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</si>
  <si>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</si>
  <si>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</si>
  <si>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</si>
  <si>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</si>
  <si>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</si>
  <si>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</si>
  <si>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</si>
  <si>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</si>
  <si>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</si>
  <si>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</si>
  <si>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</si>
  <si>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</si>
  <si>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</si>
  <si>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</si>
  <si>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</si>
  <si>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</si>
  <si>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</si>
  <si>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</si>
  <si>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</si>
  <si>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</si>
  <si>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</si>
  <si>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</si>
  <si>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</si>
  <si>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</si>
  <si>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</si>
  <si>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</si>
  <si>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</si>
  <si>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</si>
  <si>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</si>
  <si>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</si>
  <si>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</si>
  <si>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</si>
  <si>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</si>
  <si>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</si>
  <si>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</si>
  <si>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</si>
  <si>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</si>
  <si>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</si>
  <si>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</si>
  <si>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</si>
  <si>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</si>
  <si>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</si>
  <si>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</si>
  <si>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</si>
  <si>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</si>
  <si>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</si>
  <si>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</si>
  <si>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</si>
  <si>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</si>
  <si>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</si>
  <si>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</si>
  <si>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</si>
  <si>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</si>
  <si>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</si>
  <si>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</si>
  <si>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</si>
  <si>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</si>
  <si>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</si>
  <si>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</si>
  <si>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</si>
  <si>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</si>
  <si>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</si>
  <si>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</si>
  <si>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</si>
  <si>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</si>
  <si>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</si>
  <si>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</si>
  <si>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</si>
  <si>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</si>
  <si>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</si>
  <si>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</si>
  <si>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</si>
  <si>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</si>
  <si>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</si>
  <si>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</si>
  <si>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</si>
  <si>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</si>
  <si>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</si>
  <si>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</si>
  <si>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</si>
  <si>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</si>
  <si>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</si>
  <si>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</si>
  <si>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</si>
  <si>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</si>
  <si>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</si>
  <si>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</si>
  <si>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</si>
  <si>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</si>
  <si>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</si>
  <si>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</si>
  <si>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</si>
  <si>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</si>
  <si>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</si>
  <si>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</si>
  <si>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</si>
  <si>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</si>
  <si>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</si>
  <si>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</si>
  <si>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</si>
  <si>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</si>
  <si>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</si>
  <si>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</si>
  <si>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</si>
  <si>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</si>
  <si>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</si>
  <si>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</si>
  <si>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</si>
  <si>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</si>
  <si>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</si>
  <si>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</si>
  <si>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</si>
  <si>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</si>
  <si>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</si>
  <si>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</si>
  <si>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</si>
  <si>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</si>
  <si>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</si>
  <si>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</si>
  <si>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</si>
  <si>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</si>
  <si>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</si>
  <si>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</si>
  <si>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</si>
  <si>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</si>
  <si>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</si>
  <si>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</si>
  <si>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</si>
  <si>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</si>
  <si>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</si>
  <si>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</si>
  <si>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</si>
  <si>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</si>
  <si>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</si>
  <si>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</si>
  <si>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</si>
  <si>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</si>
  <si>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</si>
  <si>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</si>
  <si>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</si>
  <si>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</si>
  <si>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</si>
  <si>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</si>
  <si>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</si>
  <si>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</si>
  <si>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</si>
  <si>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</si>
  <si>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</si>
  <si>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</si>
  <si>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</si>
  <si>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</si>
  <si>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</si>
  <si>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</si>
  <si>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</si>
  <si>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</si>
  <si>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</si>
  <si>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</si>
  <si>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</si>
  <si>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</si>
  <si>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</si>
  <si>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</si>
  <si>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</si>
  <si>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</si>
  <si>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</si>
  <si>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</si>
  <si>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</si>
  <si>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</si>
  <si>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</si>
  <si>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</si>
  <si>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</si>
  <si>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</si>
  <si>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</si>
  <si>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</si>
  <si>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</si>
  <si>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</si>
  <si>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</si>
  <si>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</si>
  <si>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</si>
  <si>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</si>
  <si>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</si>
  <si>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</si>
  <si>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</si>
  <si>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</si>
  <si>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</si>
  <si>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</si>
  <si>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</si>
  <si>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</si>
  <si>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</si>
  <si>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</si>
  <si>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</si>
  <si>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</si>
  <si>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</si>
  <si>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</si>
  <si>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</si>
  <si>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</si>
  <si>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</si>
  <si>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</si>
  <si>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</si>
  <si>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</si>
  <si>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</si>
  <si>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</si>
  <si>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</si>
  <si>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</si>
  <si>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</si>
  <si>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</si>
  <si>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</si>
  <si>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</si>
  <si>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</si>
  <si>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</si>
  <si>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</si>
  <si>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</si>
  <si>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</si>
  <si>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</si>
  <si>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</si>
  <si>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</si>
  <si>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</si>
  <si>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</si>
  <si>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</si>
  <si>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</si>
  <si>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</si>
  <si>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</si>
  <si>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</si>
  <si>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</si>
  <si>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</si>
  <si>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</si>
  <si>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</si>
  <si>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</si>
  <si>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</si>
  <si>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</si>
  <si>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</si>
  <si>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</si>
  <si>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</si>
  <si>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</si>
  <si>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</si>
  <si>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</si>
  <si>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</si>
  <si>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</si>
  <si>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</si>
  <si>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</si>
  <si>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</si>
  <si>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</si>
  <si>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</si>
  <si>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</si>
  <si>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</si>
  <si>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</si>
  <si>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</si>
  <si>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</si>
  <si>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</si>
  <si>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</si>
  <si>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</si>
  <si>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</si>
  <si>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</si>
  <si>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</si>
  <si>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</si>
  <si>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</si>
  <si>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</si>
  <si>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</si>
  <si>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</si>
  <si>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</si>
  <si>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</si>
  <si>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</si>
  <si>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</si>
  <si>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</si>
  <si>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</si>
  <si>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</si>
  <si>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</si>
  <si>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</si>
  <si>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</si>
  <si>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</si>
  <si>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</si>
  <si>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</si>
  <si>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</si>
  <si>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</si>
  <si>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</si>
  <si>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</si>
  <si>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</si>
  <si>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</si>
  <si>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</si>
  <si>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</si>
  <si>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</si>
  <si>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</si>
  <si>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</si>
  <si>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</si>
  <si>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</si>
  <si>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</si>
  <si>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</si>
  <si>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</si>
  <si>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</si>
  <si>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</si>
  <si>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</si>
  <si>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</si>
  <si>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</si>
  <si>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</si>
  <si>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</si>
  <si>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</si>
  <si>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</si>
  <si>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</si>
  <si>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</si>
  <si>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</si>
  <si>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</si>
  <si>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</si>
  <si>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</si>
  <si>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</si>
  <si>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</si>
  <si>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</si>
  <si>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</si>
  <si>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</si>
  <si>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</si>
  <si>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</si>
  <si>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</si>
  <si>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</si>
  <si>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</si>
  <si>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</si>
  <si>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</si>
  <si>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</si>
  <si>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</si>
  <si>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</si>
  <si>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</si>
  <si>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</si>
  <si>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</si>
  <si>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</si>
  <si>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</si>
  <si>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</si>
  <si>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</si>
  <si>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</si>
  <si>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</si>
  <si>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</si>
  <si>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</si>
  <si>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</si>
  <si>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</si>
  <si>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</si>
  <si>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</si>
  <si>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</si>
  <si>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</si>
  <si>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</si>
  <si>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</si>
  <si>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</si>
  <si>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</si>
  <si>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</si>
  <si>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</si>
  <si>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</si>
  <si>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</si>
  <si>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</si>
  <si>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</si>
  <si>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</si>
  <si>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</si>
  <si>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</si>
  <si>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</si>
  <si>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</si>
  <si>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</si>
  <si>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</si>
  <si>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</si>
  <si>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</si>
  <si>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</si>
  <si>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</si>
  <si>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</si>
  <si>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</si>
  <si>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</si>
  <si>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</si>
  <si>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</si>
  <si>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</si>
  <si>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</si>
  <si>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</si>
  <si>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</si>
  <si>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</si>
  <si>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</si>
  <si>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</si>
  <si>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</si>
  <si>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</si>
  <si>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</si>
  <si>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</si>
  <si>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</si>
  <si>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</si>
  <si>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</si>
  <si>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</si>
  <si>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</si>
  <si>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</si>
  <si>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</si>
  <si>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</si>
  <si>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</si>
  <si>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</si>
  <si>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</si>
  <si>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</si>
  <si>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</si>
  <si>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</si>
  <si>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</si>
  <si>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</si>
  <si>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</si>
  <si>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</si>
  <si>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</si>
  <si>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</si>
  <si>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</si>
  <si>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</si>
  <si>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</si>
  <si>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</si>
  <si>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</si>
  <si>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</si>
  <si>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</si>
  <si>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</si>
  <si>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</si>
  <si>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</si>
  <si>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</si>
  <si>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</si>
  <si>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</si>
  <si>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</si>
  <si>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</si>
  <si>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</si>
  <si>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</si>
  <si>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</si>
  <si>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</si>
  <si>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</si>
  <si>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</si>
  <si>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</si>
  <si>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</si>
  <si>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</si>
  <si>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</si>
  <si>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</si>
  <si>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</si>
  <si>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</si>
  <si>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</si>
  <si>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</si>
  <si>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</si>
  <si>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</si>
  <si>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</si>
  <si>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</si>
  <si>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</si>
  <si>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</si>
  <si>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</si>
  <si>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</si>
  <si>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</si>
  <si>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</si>
  <si>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</si>
  <si>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</si>
  <si>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</si>
  <si>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</si>
  <si>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</si>
  <si>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</si>
  <si>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</si>
  <si>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</si>
  <si>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</si>
  <si>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</si>
  <si>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</si>
  <si>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</si>
  <si>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</si>
  <si>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</si>
  <si>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</si>
  <si>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</si>
  <si>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</si>
  <si>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</si>
  <si>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</si>
  <si>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</si>
  <si>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</si>
  <si>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</si>
  <si>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</si>
  <si>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</si>
  <si>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</si>
  <si>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</si>
  <si>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</si>
  <si>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</si>
  <si>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</si>
  <si>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</si>
  <si>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</si>
  <si>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</si>
  <si>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</si>
  <si>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</si>
  <si>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</si>
  <si>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</si>
  <si>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</si>
  <si>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</si>
  <si>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</si>
  <si>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</si>
  <si>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</si>
  <si>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</si>
  <si>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</si>
  <si>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</si>
  <si>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</si>
  <si>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</si>
  <si>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</si>
  <si>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</si>
  <si>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</si>
  <si>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</si>
  <si>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</si>
  <si>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</si>
  <si>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</si>
  <si>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</si>
  <si>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</si>
  <si>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</si>
  <si>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</si>
  <si>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</si>
  <si>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</si>
  <si>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</si>
  <si>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</si>
  <si>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</si>
  <si>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</si>
  <si>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</si>
  <si>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</si>
  <si>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</si>
  <si>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</si>
  <si>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</si>
  <si>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</si>
  <si>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</si>
  <si>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</si>
  <si>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</si>
  <si>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</si>
  <si>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</si>
  <si>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</si>
  <si>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</si>
  <si>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</si>
  <si>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</si>
  <si>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</si>
  <si>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</si>
  <si>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</si>
  <si>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</si>
  <si>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</si>
  <si>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</si>
  <si>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</si>
  <si>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</si>
  <si>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</si>
  <si>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</si>
  <si>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</si>
  <si>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</si>
  <si>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</si>
  <si>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</si>
  <si>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</si>
  <si>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</si>
  <si>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</si>
  <si>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</si>
  <si>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</si>
  <si>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</si>
  <si>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</si>
  <si>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</si>
  <si>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</si>
  <si>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</si>
  <si>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</si>
  <si>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</si>
  <si>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</si>
  <si>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</si>
  <si>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</si>
  <si>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</si>
  <si>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</si>
  <si>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</si>
  <si>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</si>
  <si>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</si>
  <si>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</si>
  <si>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</si>
  <si>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</si>
  <si>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</si>
  <si>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</si>
  <si>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</si>
  <si>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</si>
  <si>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</si>
  <si>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</si>
  <si>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</si>
  <si>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</si>
  <si>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</si>
  <si>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</si>
  <si>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</si>
  <si>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</si>
  <si>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</si>
  <si>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</si>
  <si>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</si>
  <si>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</si>
  <si>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</si>
  <si>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</si>
  <si>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</si>
  <si>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</si>
  <si>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</si>
  <si>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</si>
  <si>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</si>
  <si>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</si>
  <si>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</si>
  <si>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</si>
  <si>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</si>
  <si>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</si>
  <si>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</si>
  <si>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</si>
  <si>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</si>
  <si>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</si>
  <si>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</si>
  <si>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</si>
  <si>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</si>
  <si>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</si>
  <si>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</si>
  <si>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</si>
  <si>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</si>
  <si>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</si>
  <si>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</si>
  <si>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</si>
  <si>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</si>
  <si>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</si>
  <si>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</si>
  <si>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</si>
  <si>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</si>
  <si>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</si>
  <si>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</si>
  <si>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</si>
  <si>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</si>
  <si>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</si>
  <si>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</si>
  <si>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</si>
  <si>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</si>
  <si>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</si>
  <si>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</si>
  <si>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</si>
  <si>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</si>
  <si>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</si>
  <si>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</si>
  <si>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</si>
  <si>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</si>
  <si>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</si>
  <si>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</si>
  <si>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</si>
  <si>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</si>
  <si>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</si>
  <si>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</si>
  <si>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</si>
  <si>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</si>
  <si>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</si>
  <si>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</si>
  <si>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</si>
  <si>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</si>
  <si>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</si>
  <si>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</si>
  <si>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</si>
  <si>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</si>
  <si>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</si>
  <si>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</si>
  <si>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</si>
  <si>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</si>
  <si>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</si>
  <si>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</si>
  <si>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</si>
  <si>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</si>
  <si>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</si>
  <si>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</si>
  <si>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</si>
  <si>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</si>
  <si>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</si>
  <si>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</si>
  <si>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</si>
  <si>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</si>
  <si>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</si>
  <si>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</si>
  <si>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</si>
  <si>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</si>
  <si>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</si>
  <si>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</si>
  <si>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</si>
  <si>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</si>
  <si>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</si>
  <si>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</si>
  <si>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</si>
  <si>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</si>
  <si>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</si>
  <si>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</si>
  <si>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</si>
  <si>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</si>
  <si>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</si>
  <si>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</si>
  <si>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</si>
  <si>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</si>
  <si>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</si>
  <si>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</si>
  <si>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</si>
  <si>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</si>
  <si>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</si>
  <si>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</si>
  <si>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</si>
  <si>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</si>
  <si>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</si>
  <si>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</si>
  <si>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</si>
  <si>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</si>
  <si>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</si>
  <si>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</si>
  <si>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</si>
  <si>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</si>
  <si>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</si>
  <si>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</si>
  <si>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</si>
  <si>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</si>
  <si>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</si>
  <si>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</si>
  <si>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</si>
  <si>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</si>
  <si>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</si>
  <si>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</si>
  <si>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</si>
  <si>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</si>
  <si>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</si>
  <si>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</si>
  <si>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</si>
  <si>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</si>
  <si>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</si>
  <si>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</si>
  <si>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</si>
  <si>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</si>
  <si>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</si>
  <si>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</si>
  <si>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</si>
  <si>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</si>
  <si>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</si>
  <si>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</si>
  <si>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</si>
  <si>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</si>
  <si>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</si>
  <si>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</si>
  <si>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</si>
  <si>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</si>
  <si>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</si>
  <si>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</si>
  <si>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</si>
  <si>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</si>
  <si>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</si>
  <si>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</si>
  <si>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</si>
  <si>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</si>
  <si>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</si>
  <si>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</si>
  <si>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</si>
  <si>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</si>
  <si>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</si>
  <si>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</si>
  <si>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</si>
  <si>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</si>
  <si>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</si>
  <si>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</si>
  <si>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</si>
  <si>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</si>
  <si>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</si>
  <si>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</si>
  <si>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</si>
  <si>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</si>
  <si>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</si>
  <si>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</si>
  <si>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</si>
  <si>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</si>
  <si>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</si>
  <si>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</si>
  <si>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</si>
  <si>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</si>
  <si>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</si>
  <si>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</si>
  <si>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</si>
  <si>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</si>
  <si>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</si>
  <si>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</si>
  <si>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</si>
  <si>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</si>
  <si>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</si>
  <si>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</si>
  <si>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</si>
  <si>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</si>
  <si>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</si>
  <si>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</si>
  <si>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</si>
  <si>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</si>
  <si>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</si>
  <si>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</si>
  <si>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</si>
  <si>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</si>
  <si>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</si>
  <si>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</si>
  <si>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</si>
  <si>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</si>
  <si>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</si>
  <si>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</si>
  <si>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</si>
  <si>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</si>
  <si>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</si>
  <si>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</si>
  <si>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</si>
  <si>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</si>
  <si>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</si>
  <si>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</si>
  <si>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</si>
  <si>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</si>
  <si>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</si>
  <si>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</si>
  <si>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</si>
  <si>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</si>
  <si>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</si>
  <si>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</si>
  <si>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</si>
  <si>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</si>
  <si>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</si>
  <si>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</si>
  <si>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</si>
  <si>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</si>
  <si>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</si>
  <si>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</si>
  <si>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</si>
  <si>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</si>
  <si>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</si>
  <si>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</si>
  <si>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</si>
  <si>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</si>
  <si>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</si>
  <si>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</si>
  <si>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</si>
  <si>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</si>
  <si>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</si>
  <si>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</si>
  <si>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</si>
  <si>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</si>
  <si>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</si>
  <si>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</si>
  <si>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</si>
  <si>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</si>
  <si>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</si>
  <si>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</si>
  <si>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</si>
  <si>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</si>
  <si>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</si>
  <si>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</si>
  <si>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</si>
  <si>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</si>
  <si>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</si>
  <si>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</si>
  <si>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</si>
  <si>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</si>
  <si>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</si>
  <si>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</si>
  <si>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</si>
  <si>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</si>
  <si>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</si>
  <si>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</si>
  <si>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</si>
  <si>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</si>
  <si>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</si>
  <si>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</si>
  <si>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</si>
  <si>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</si>
  <si>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</si>
  <si>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</si>
  <si>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</si>
  <si>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</si>
  <si>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</si>
  <si>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</si>
  <si>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</si>
  <si>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</si>
  <si>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</si>
  <si>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</si>
  <si>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</si>
  <si>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</si>
  <si>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</si>
  <si>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</si>
  <si>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</si>
  <si>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</si>
  <si>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</si>
  <si>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</si>
  <si>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</si>
  <si>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</si>
  <si>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</si>
  <si>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</si>
  <si>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</si>
  <si>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</si>
  <si>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</si>
  <si>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</si>
  <si>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</si>
  <si>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</si>
  <si>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</si>
  <si>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</si>
  <si>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</si>
  <si>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</si>
  <si>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</si>
  <si>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</si>
  <si>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</si>
  <si>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</si>
  <si>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</si>
  <si>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</si>
  <si>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</si>
  <si>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</si>
  <si>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</si>
  <si>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</si>
  <si>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</si>
  <si>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</si>
  <si>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</si>
  <si>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</si>
  <si>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</si>
  <si>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</si>
  <si>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</si>
  <si>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</si>
  <si>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</si>
  <si>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</si>
  <si>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</si>
  <si>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</si>
  <si>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</si>
  <si>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</si>
  <si>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</si>
  <si>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</si>
  <si>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</si>
  <si>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</si>
  <si>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</si>
  <si>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</si>
  <si>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</si>
  <si>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</si>
  <si>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</si>
  <si>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</si>
  <si>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</si>
  <si>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</si>
  <si>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</si>
  <si>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</si>
  <si>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</si>
  <si>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</si>
  <si>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</si>
  <si>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</si>
  <si>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</si>
  <si>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</si>
  <si>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</si>
  <si>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</si>
  <si>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</si>
  <si>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</si>
  <si>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</si>
  <si>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</si>
  <si>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</si>
  <si>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</si>
  <si>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</si>
  <si>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</si>
  <si>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</si>
  <si>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</si>
  <si>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</si>
  <si>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</si>
  <si>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</si>
  <si>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</si>
  <si>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</si>
  <si>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</si>
  <si>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</si>
  <si>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</si>
  <si>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</si>
  <si>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</si>
  <si>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</si>
  <si>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</si>
  <si>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</si>
  <si>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</si>
  <si>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</si>
  <si>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</si>
  <si>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</si>
  <si>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</si>
  <si>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</si>
  <si>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</si>
  <si>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</si>
  <si>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</si>
  <si>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</si>
  <si>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</si>
  <si>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</si>
  <si>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</si>
  <si>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</si>
  <si>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</si>
  <si>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</si>
  <si>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</si>
  <si>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</si>
  <si>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</si>
  <si>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</si>
  <si>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</si>
  <si>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</si>
  <si>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</si>
  <si>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</si>
  <si>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</si>
  <si>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</si>
  <si>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</si>
  <si>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</si>
  <si>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</si>
  <si>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</si>
  <si>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</si>
  <si>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</si>
  <si>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</si>
  <si>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</si>
  <si>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</si>
  <si>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</si>
  <si>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</si>
  <si>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</si>
  <si>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</si>
  <si>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</si>
  <si>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</si>
  <si>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</si>
  <si>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</si>
  <si>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</si>
  <si>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</si>
  <si>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</si>
  <si>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</si>
  <si>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</si>
  <si>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</si>
  <si>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</si>
  <si>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</si>
  <si>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</si>
  <si>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</si>
  <si>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</si>
  <si>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</si>
  <si>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</si>
  <si>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</si>
  <si>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</si>
  <si>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</si>
  <si>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</si>
  <si>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</si>
  <si>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</si>
  <si>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</si>
  <si>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</si>
  <si>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</si>
  <si>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</si>
  <si>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</si>
  <si>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</si>
  <si>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</si>
  <si>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</si>
  <si>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</si>
  <si>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</si>
  <si>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</si>
  <si>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</si>
  <si>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</si>
  <si>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</si>
  <si>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</si>
  <si>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</si>
  <si>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</si>
  <si>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</si>
  <si>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</si>
  <si>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</si>
  <si>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</si>
  <si>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</si>
  <si>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</si>
  <si>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</si>
  <si>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</si>
  <si>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</si>
  <si>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</si>
  <si>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</si>
  <si>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</si>
  <si>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</si>
  <si>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</si>
  <si>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</si>
  <si>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</si>
  <si>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</si>
  <si>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</si>
  <si>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</si>
  <si>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</si>
  <si>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</si>
  <si>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</si>
  <si>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</si>
  <si>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</si>
  <si>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</si>
  <si>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</si>
  <si>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</si>
  <si>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</si>
  <si>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</si>
  <si>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</si>
  <si>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</si>
  <si>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</si>
  <si>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</si>
  <si>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</si>
  <si>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</si>
  <si>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</si>
  <si>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</si>
  <si>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</si>
  <si>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</si>
  <si>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</si>
  <si>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</si>
  <si>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</si>
  <si>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</si>
  <si>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</si>
  <si>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</si>
  <si>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</si>
  <si>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</si>
  <si>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</si>
  <si>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</si>
  <si>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</si>
  <si>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</si>
  <si>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</si>
  <si>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</si>
  <si>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</si>
  <si>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</si>
  <si>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</si>
  <si>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</si>
  <si>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</si>
  <si>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</si>
  <si>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</si>
  <si>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</si>
  <si>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</si>
  <si>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</si>
  <si>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</si>
  <si>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</si>
  <si>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</si>
  <si>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</si>
  <si>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</si>
  <si>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</si>
  <si>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</si>
  <si>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</si>
  <si>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</si>
  <si>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</si>
  <si>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</si>
  <si>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</si>
  <si>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</si>
  <si>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</si>
  <si>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</si>
  <si>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</si>
  <si>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</si>
  <si>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</si>
  <si>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</si>
  <si>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</si>
  <si>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</si>
  <si>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</si>
  <si>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</si>
  <si>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</si>
  <si>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</si>
  <si>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</si>
  <si>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</si>
  <si>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</si>
  <si>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</si>
  <si>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</si>
  <si>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</si>
  <si>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</si>
  <si>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</si>
  <si>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</si>
  <si>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</si>
  <si>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</si>
  <si>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</si>
  <si>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</si>
  <si>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</si>
  <si>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</si>
  <si>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</si>
  <si>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</si>
  <si>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</si>
  <si>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</si>
  <si>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</si>
  <si>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</si>
  <si>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</si>
  <si>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</si>
  <si>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</si>
  <si>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</si>
  <si>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</si>
  <si>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</si>
  <si>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</si>
  <si>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</si>
  <si>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</si>
  <si>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</si>
  <si>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</si>
  <si>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</si>
  <si>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</si>
  <si>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</si>
  <si>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</si>
  <si>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</si>
  <si>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</si>
  <si>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</si>
  <si>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</si>
  <si>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</si>
  <si>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</si>
  <si>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</si>
  <si>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</si>
  <si>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</si>
  <si>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</si>
  <si>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</si>
  <si>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</si>
  <si>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</si>
  <si>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</si>
  <si>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</si>
  <si>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</si>
  <si>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</si>
  <si>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</si>
  <si>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</si>
  <si>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</si>
  <si>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</si>
  <si>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</si>
  <si>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</si>
  <si>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</si>
  <si>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</si>
  <si>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</si>
  <si>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</si>
  <si>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</si>
  <si>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</si>
  <si>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</si>
  <si>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</si>
  <si>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</si>
  <si>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</si>
  <si>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</si>
  <si>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</si>
  <si>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</si>
  <si>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</si>
  <si>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</si>
  <si>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</si>
  <si>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</si>
  <si>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</si>
  <si>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</si>
  <si>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</si>
  <si>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</si>
  <si>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</si>
  <si>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</si>
  <si>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</si>
  <si>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</si>
  <si>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</si>
  <si>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</si>
  <si>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</si>
  <si>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</si>
  <si>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</si>
  <si>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</si>
  <si>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</si>
  <si>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</si>
  <si>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</si>
  <si>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</si>
  <si>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</si>
  <si>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</si>
  <si>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</si>
  <si>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</si>
  <si>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</si>
  <si>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</si>
  <si>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</si>
  <si>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</si>
  <si>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</si>
  <si>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</si>
  <si>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</si>
  <si>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</si>
  <si>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</si>
  <si>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</si>
  <si>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</si>
  <si>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</si>
  <si>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</si>
  <si>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</si>
  <si>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</si>
  <si>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</si>
  <si>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</si>
  <si>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</si>
  <si>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</si>
  <si>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</si>
  <si>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</si>
  <si>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</si>
  <si>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</si>
  <si>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</si>
  <si>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</si>
  <si>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</si>
  <si>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</si>
  <si>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</si>
  <si>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</si>
  <si>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</si>
  <si>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</si>
  <si>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</si>
  <si>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</si>
  <si>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</si>
  <si>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</si>
  <si>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</si>
  <si>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</si>
  <si>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</si>
  <si>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</si>
  <si>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</si>
  <si>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</si>
  <si>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</si>
  <si>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</si>
  <si>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</si>
  <si>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</si>
  <si>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</si>
  <si>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</si>
  <si>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</si>
  <si>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</si>
  <si>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</si>
  <si>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</si>
  <si>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</si>
  <si>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</si>
  <si>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</si>
  <si>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</si>
  <si>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</si>
  <si>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</si>
  <si>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</si>
  <si>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</si>
  <si>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</si>
  <si>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</si>
  <si>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</si>
  <si>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</si>
  <si>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</si>
  <si>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</si>
  <si>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</si>
  <si>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</si>
  <si>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</si>
  <si>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</si>
  <si>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</si>
  <si>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</si>
  <si>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</si>
  <si>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</si>
  <si>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</si>
  <si>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</si>
  <si>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</si>
  <si>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</si>
  <si>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</si>
  <si>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</si>
  <si>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</si>
  <si>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</si>
  <si>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</si>
  <si>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</si>
  <si>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</si>
  <si>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</si>
  <si>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</si>
  <si>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</si>
  <si>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</si>
  <si>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</si>
  <si>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</si>
  <si>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</si>
  <si>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</si>
  <si>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</si>
  <si>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</si>
  <si>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</si>
  <si>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</si>
  <si>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</si>
  <si>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</si>
  <si>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</si>
  <si>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</si>
  <si>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</si>
  <si>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</si>
  <si>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</si>
  <si>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</si>
  <si>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</si>
  <si>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</si>
  <si>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</si>
  <si>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</si>
  <si>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</si>
  <si>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</si>
  <si>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</si>
  <si>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</si>
  <si>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</si>
  <si>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</si>
  <si>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</si>
  <si>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</si>
  <si>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</si>
  <si>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</si>
  <si>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</si>
  <si>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</si>
  <si>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</si>
  <si>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</si>
  <si>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</si>
  <si>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</si>
  <si>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</si>
  <si>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</si>
  <si>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</si>
  <si>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</si>
  <si>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</si>
  <si>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</si>
  <si>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</si>
  <si>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</si>
  <si>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</si>
  <si>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</si>
  <si>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</si>
  <si>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</si>
  <si>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</si>
  <si>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</si>
  <si>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</si>
  <si>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</si>
  <si>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</si>
  <si>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</si>
  <si>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</si>
  <si>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</si>
  <si>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</si>
  <si>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</si>
  <si>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</si>
  <si>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</si>
  <si>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</si>
  <si>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</si>
  <si>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</si>
  <si>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</si>
  <si>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</si>
  <si>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</si>
  <si>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</si>
  <si>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</si>
  <si>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</si>
  <si>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</si>
  <si>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</si>
  <si>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</si>
  <si>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</si>
  <si>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</si>
  <si>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</si>
  <si>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</si>
  <si>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</si>
  <si>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</si>
  <si>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</si>
  <si>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</si>
  <si>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</si>
  <si>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</si>
  <si>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</si>
  <si>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</si>
  <si>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</si>
  <si>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</si>
  <si>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</si>
  <si>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</si>
  <si>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</si>
  <si>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</si>
  <si>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</si>
  <si>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</si>
  <si>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</si>
  <si>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</si>
  <si>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</si>
  <si>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</si>
  <si>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</si>
  <si>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</si>
  <si>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</si>
  <si>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</si>
  <si>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</si>
  <si>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</si>
  <si>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</si>
  <si>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</si>
  <si>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</si>
  <si>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</si>
  <si>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</si>
  <si>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</si>
  <si>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</si>
  <si>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</si>
  <si>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</si>
  <si>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</si>
  <si>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</si>
  <si>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</si>
  <si>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</si>
  <si>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</si>
  <si>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</si>
  <si>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</si>
  <si>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</si>
  <si>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</si>
  <si>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</si>
  <si>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</si>
  <si>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</si>
  <si>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</si>
  <si>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</si>
  <si>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</si>
  <si>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</si>
  <si>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</si>
  <si>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</si>
  <si>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</si>
  <si>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</si>
  <si>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</si>
  <si>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</si>
  <si>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</si>
  <si>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</si>
  <si>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</si>
  <si>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</si>
  <si>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</si>
  <si>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</si>
  <si>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</si>
  <si>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</si>
  <si>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</si>
  <si>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</si>
  <si>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</si>
  <si>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</si>
  <si>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</si>
  <si>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</si>
  <si>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</si>
  <si>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</si>
  <si>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</si>
  <si>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</si>
  <si>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</si>
  <si>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</si>
  <si>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</si>
  <si>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</si>
  <si>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</si>
  <si>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</si>
  <si>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</si>
  <si>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</si>
  <si>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</si>
  <si>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</si>
  <si>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</si>
  <si>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</si>
  <si>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</si>
  <si>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</si>
  <si>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</si>
  <si>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</si>
  <si>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</si>
  <si>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</si>
  <si>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</si>
  <si>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</si>
  <si>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</si>
  <si>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</si>
  <si>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</si>
  <si>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</si>
  <si>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</si>
  <si>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</si>
  <si>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</si>
  <si>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</si>
  <si>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</si>
  <si>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</si>
  <si>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</si>
  <si>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</si>
  <si>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</si>
  <si>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</si>
  <si>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</si>
  <si>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</si>
  <si>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</si>
  <si>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</si>
  <si>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</si>
  <si>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</si>
  <si>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</si>
  <si>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</si>
  <si>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</si>
  <si>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</si>
  <si>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</si>
  <si>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</si>
  <si>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</si>
  <si>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</si>
  <si>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</si>
  <si>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</si>
  <si>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</si>
  <si>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</si>
  <si>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</si>
  <si>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</si>
  <si>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</si>
  <si>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</si>
  <si>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</si>
  <si>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</si>
  <si>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</si>
  <si>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</si>
  <si>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</si>
  <si>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</si>
  <si>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</si>
  <si>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</si>
  <si>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</si>
  <si>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</si>
  <si>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</si>
  <si>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</si>
  <si>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</si>
  <si>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</si>
  <si>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</si>
  <si>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</si>
  <si>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</si>
  <si>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</si>
  <si>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</si>
  <si>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</si>
  <si>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</si>
  <si>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</si>
  <si>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</si>
  <si>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</si>
  <si>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</si>
  <si>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</si>
  <si>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</si>
  <si>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</si>
  <si>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</si>
  <si>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</si>
  <si>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</si>
  <si>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</si>
  <si>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</si>
  <si>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</si>
  <si>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</si>
  <si>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</si>
  <si>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</si>
  <si>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</si>
  <si>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</si>
  <si>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</si>
  <si>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</si>
  <si>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</si>
  <si>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</si>
  <si>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</si>
  <si>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</si>
  <si>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</si>
  <si>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</si>
  <si>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</si>
  <si>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</si>
  <si>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</si>
  <si>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</si>
  <si>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</si>
  <si>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</si>
  <si>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</si>
  <si>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</si>
  <si>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</si>
  <si>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</si>
  <si>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</si>
  <si>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</si>
  <si>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</si>
  <si>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</si>
  <si>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</si>
  <si>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</si>
  <si>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</si>
  <si>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</si>
  <si>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</si>
  <si>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</si>
  <si>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</si>
  <si>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</si>
  <si>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</si>
  <si>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</si>
  <si>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</si>
  <si>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</si>
  <si>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</si>
  <si>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</si>
  <si>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</si>
  <si>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</si>
  <si>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</si>
  <si>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</si>
  <si>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</si>
  <si>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</si>
  <si>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</si>
  <si>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</si>
  <si>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</si>
  <si>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</si>
  <si>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</si>
  <si>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</si>
  <si>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</si>
  <si>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</si>
  <si>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</si>
  <si>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</si>
  <si>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</si>
  <si>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</si>
  <si>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</si>
  <si>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</si>
  <si>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</si>
  <si>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</si>
  <si>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</si>
  <si>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</si>
  <si>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</si>
  <si>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</si>
  <si>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</si>
  <si>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</si>
  <si>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</si>
  <si>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</si>
  <si>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</si>
  <si>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</si>
  <si>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</si>
  <si>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</si>
  <si>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</si>
  <si>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</si>
  <si>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</si>
  <si>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</si>
  <si>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</si>
  <si>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</si>
  <si>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</si>
  <si>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</si>
  <si>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</si>
  <si>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</si>
  <si>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</si>
  <si>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</si>
  <si>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</si>
  <si>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</si>
  <si>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</si>
  <si>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</si>
  <si>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</si>
  <si>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</si>
  <si>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</si>
  <si>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</si>
  <si>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</si>
  <si>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</si>
  <si>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</si>
  <si>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</si>
  <si>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</si>
  <si>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</si>
  <si>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</si>
  <si>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</si>
  <si>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</si>
  <si>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</si>
  <si>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</si>
  <si>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</si>
  <si>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</si>
  <si>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</si>
  <si>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</si>
  <si>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</si>
  <si>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</si>
  <si>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</si>
  <si>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</si>
  <si>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</si>
  <si>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</si>
  <si>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</si>
  <si>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</si>
  <si>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</si>
  <si>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</si>
  <si>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</si>
  <si>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</si>
  <si>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</si>
  <si>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</si>
  <si>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</si>
  <si>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</si>
  <si>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</si>
  <si>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</si>
  <si>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</si>
  <si>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</si>
  <si>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</si>
  <si>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</si>
  <si>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</si>
  <si>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</si>
  <si>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</si>
  <si>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</si>
  <si>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</si>
  <si>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</si>
  <si>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</si>
  <si>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</si>
  <si>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</si>
  <si>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</si>
  <si>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</si>
  <si>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</si>
  <si>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</si>
  <si>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</si>
  <si>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</si>
  <si>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</si>
  <si>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</si>
  <si>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</si>
  <si>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</si>
  <si>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</si>
  <si>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</si>
  <si>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</si>
  <si>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</si>
  <si>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</si>
  <si>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</si>
  <si>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</si>
  <si>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</si>
  <si>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</si>
  <si>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</si>
  <si>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</si>
  <si>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</si>
  <si>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</si>
  <si>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</si>
  <si>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</si>
  <si>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</si>
  <si>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</si>
  <si>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</si>
  <si>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</si>
  <si>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</si>
  <si>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</si>
  <si>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</si>
  <si>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</si>
  <si>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</si>
  <si>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</si>
  <si>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</si>
  <si>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</si>
  <si>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</si>
  <si>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</si>
  <si>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</si>
  <si>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</si>
  <si>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</si>
  <si>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</si>
  <si>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</si>
  <si>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</si>
  <si>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</si>
  <si>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</si>
  <si>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</si>
  <si>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</si>
  <si>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</si>
  <si>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</si>
  <si>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</si>
  <si>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</si>
  <si>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</si>
  <si>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</si>
  <si>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</si>
  <si>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</si>
  <si>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</si>
  <si>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</si>
  <si>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</si>
  <si>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</si>
  <si>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</si>
  <si>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</si>
  <si>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</si>
  <si>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</si>
  <si>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</si>
  <si>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</si>
  <si>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</si>
  <si>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</si>
  <si>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</si>
  <si>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</si>
  <si>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</si>
  <si>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</si>
  <si>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</si>
  <si>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</si>
  <si>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</si>
  <si>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</si>
  <si>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</si>
  <si>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</si>
  <si>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</si>
  <si>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</si>
  <si>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</si>
  <si>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</si>
  <si>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</si>
  <si>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</si>
  <si>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</si>
  <si>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</si>
  <si>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</si>
  <si>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</si>
  <si>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</si>
  <si>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</si>
  <si>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</si>
  <si>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</si>
  <si>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</si>
  <si>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</si>
  <si>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</si>
  <si>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</si>
  <si>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</si>
  <si>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</si>
  <si>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</si>
  <si>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</si>
  <si>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</si>
  <si>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</si>
  <si>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</si>
  <si>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</si>
  <si>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</si>
  <si>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</si>
  <si>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</si>
  <si>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</si>
  <si>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</si>
  <si>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</si>
  <si>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</si>
  <si>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</si>
  <si>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</si>
  <si>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</si>
  <si>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</si>
  <si>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</si>
  <si>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</si>
  <si>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</si>
  <si>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</si>
  <si>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</si>
  <si>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</si>
  <si>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</si>
  <si>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</si>
  <si>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</si>
  <si>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</si>
  <si>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</si>
  <si>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</si>
  <si>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</si>
  <si>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</si>
  <si>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</si>
  <si>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</si>
  <si>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</si>
  <si>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</si>
  <si>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</si>
  <si>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</si>
  <si>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</si>
  <si>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</si>
  <si>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</si>
  <si>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</si>
  <si>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</si>
  <si>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</si>
  <si>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</si>
  <si>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</si>
  <si>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</si>
  <si>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</si>
  <si>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</si>
  <si>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</si>
  <si>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</si>
  <si>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</si>
  <si>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</si>
  <si>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</si>
  <si>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</si>
  <si>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</si>
  <si>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</si>
  <si>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</si>
  <si>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</si>
  <si>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</si>
  <si>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</si>
  <si>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</si>
  <si>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</si>
  <si>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</si>
  <si>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</si>
  <si>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</si>
  <si>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</si>
  <si>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</si>
  <si>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</si>
  <si>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</si>
  <si>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</si>
  <si>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</si>
  <si>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</si>
  <si>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</si>
  <si>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</si>
  <si>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</si>
  <si>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</si>
  <si>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</si>
  <si>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</si>
  <si>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</si>
  <si>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</si>
  <si>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</si>
  <si>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</si>
  <si>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</si>
  <si>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</si>
  <si>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</si>
  <si>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</si>
  <si>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</si>
  <si>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</si>
  <si>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</si>
  <si>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</si>
  <si>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</si>
  <si>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</si>
  <si>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</si>
  <si>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</si>
  <si>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</si>
  <si>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</si>
  <si>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</si>
  <si>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</si>
  <si>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</si>
  <si>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</si>
  <si>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</si>
  <si>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</si>
  <si>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</si>
  <si>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</si>
  <si>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</si>
  <si>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</si>
  <si>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</si>
  <si>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</si>
  <si>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</si>
  <si>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</si>
  <si>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</si>
  <si>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</si>
  <si>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</si>
  <si>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</si>
  <si>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</si>
  <si>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</si>
  <si>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</si>
  <si>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</si>
  <si>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</si>
  <si>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</si>
  <si>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</si>
  <si>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</si>
  <si>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</si>
  <si>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</si>
  <si>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</si>
  <si>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</si>
  <si>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</si>
  <si>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</si>
  <si>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</si>
  <si>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</si>
  <si>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</si>
  <si>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</si>
  <si>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</si>
  <si>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</si>
  <si>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</si>
  <si>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</si>
  <si>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</si>
  <si>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</si>
  <si>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</si>
  <si>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</si>
  <si>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</si>
  <si>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</si>
  <si>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</si>
  <si>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</si>
  <si>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</si>
  <si>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</si>
  <si>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</si>
  <si>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</si>
  <si>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</si>
  <si>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</si>
  <si>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</si>
  <si>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</si>
  <si>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</si>
  <si>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</si>
  <si>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</si>
  <si>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</si>
  <si>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</si>
  <si>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</si>
  <si>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</si>
  <si>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</si>
  <si>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</si>
  <si>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</si>
  <si>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</si>
  <si>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</si>
  <si>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</si>
  <si>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</si>
  <si>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</si>
  <si>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</si>
  <si>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</si>
  <si>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</si>
  <si>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</si>
  <si>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</si>
  <si>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</si>
  <si>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</si>
  <si>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</si>
  <si>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</si>
  <si>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</si>
  <si>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</si>
  <si>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</si>
  <si>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</si>
  <si>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</si>
  <si>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</si>
  <si>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</si>
  <si>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</si>
  <si>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</si>
  <si>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</si>
  <si>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</si>
  <si>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</si>
  <si>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</si>
  <si>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</si>
  <si>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</si>
  <si>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</si>
  <si>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</si>
  <si>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</si>
  <si>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</si>
  <si>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</si>
  <si>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</si>
  <si>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</si>
  <si>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</si>
  <si>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</si>
  <si>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</si>
  <si>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</si>
  <si>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</si>
  <si>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</si>
  <si>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</si>
  <si>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</si>
  <si>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</si>
  <si>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</si>
  <si>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</si>
  <si>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</si>
  <si>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</si>
  <si>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</si>
  <si>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</si>
  <si>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</si>
  <si>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</si>
  <si>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</si>
  <si>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</si>
  <si>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</si>
  <si>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</si>
  <si>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</si>
  <si>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</si>
  <si>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</si>
  <si>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</si>
  <si>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</si>
  <si>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</si>
  <si>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</si>
  <si>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</si>
  <si>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</si>
  <si>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</si>
  <si>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</si>
  <si>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</si>
  <si>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</si>
  <si>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</si>
  <si>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</si>
  <si>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</si>
  <si>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</si>
  <si>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</si>
  <si>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</si>
  <si>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</si>
  <si>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</si>
  <si>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</si>
  <si>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</si>
  <si>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</si>
  <si>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</si>
  <si>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</si>
  <si>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</si>
  <si>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</si>
  <si>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</si>
  <si>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</si>
  <si>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</si>
  <si>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</si>
  <si>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</si>
  <si>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</si>
  <si>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</si>
  <si>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</si>
  <si>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</si>
  <si>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</si>
  <si>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</si>
  <si>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</si>
  <si>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</si>
  <si>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</si>
  <si>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</si>
  <si>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</si>
  <si>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</si>
  <si>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</si>
  <si>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</si>
  <si>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</si>
  <si>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</si>
  <si>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</si>
  <si>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</si>
  <si>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</si>
  <si>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</si>
  <si>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</si>
  <si>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</si>
  <si>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</si>
  <si>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</si>
  <si>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</si>
  <si>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</si>
  <si>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</si>
  <si>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</si>
  <si>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</si>
  <si>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</si>
  <si>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</si>
  <si>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</si>
  <si>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</si>
  <si>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</si>
  <si>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</si>
  <si>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</si>
  <si>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</si>
  <si>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</si>
  <si>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</si>
  <si>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</si>
  <si>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</si>
  <si>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</si>
  <si>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</si>
  <si>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</si>
  <si>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</si>
  <si>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</si>
  <si>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</si>
  <si>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</si>
  <si>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</si>
  <si>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</si>
  <si>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</si>
  <si>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</si>
  <si>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</si>
  <si>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</si>
  <si>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</si>
  <si>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</si>
  <si>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</si>
  <si>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</si>
  <si>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</si>
  <si>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</si>
  <si>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</si>
  <si>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</si>
  <si>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</si>
  <si>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</si>
  <si>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</si>
  <si>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</si>
  <si>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</si>
  <si>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</si>
  <si>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</si>
  <si>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</si>
  <si>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</si>
  <si>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</si>
  <si>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</si>
  <si>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</si>
  <si>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</si>
  <si>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</si>
  <si>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</si>
  <si>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</si>
  <si>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</si>
  <si>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</si>
  <si>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</si>
  <si>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</si>
  <si>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</si>
  <si>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</si>
  <si>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</si>
  <si>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</si>
  <si>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</si>
  <si>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</si>
  <si>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</si>
  <si>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</si>
  <si>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</si>
  <si>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</si>
  <si>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</si>
  <si>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</si>
  <si>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</si>
  <si>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</si>
  <si>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</si>
  <si>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</si>
  <si>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</si>
  <si>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</si>
  <si>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</si>
  <si>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</si>
  <si>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</si>
  <si>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</si>
  <si>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</si>
  <si>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</si>
  <si>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</si>
  <si>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</si>
  <si>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</si>
  <si>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</si>
  <si>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</si>
  <si>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</si>
  <si>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</si>
  <si>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</si>
  <si>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</si>
  <si>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</si>
  <si>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</si>
  <si>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</si>
  <si>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</si>
  <si>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</si>
  <si>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</si>
  <si>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</si>
  <si>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</si>
  <si>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</si>
  <si>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</si>
  <si>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</si>
  <si>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</si>
  <si>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</si>
  <si>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</si>
  <si>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</si>
  <si>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</si>
  <si>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</si>
  <si>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</si>
  <si>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</si>
  <si>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</si>
  <si>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</si>
  <si>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</si>
  <si>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</si>
  <si>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</si>
  <si>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</si>
  <si>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</si>
  <si>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</si>
  <si>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</si>
  <si>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</si>
  <si>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</si>
  <si>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</si>
  <si>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</si>
  <si>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</si>
  <si>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</si>
  <si>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</si>
  <si>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</si>
  <si>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</si>
  <si>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</si>
  <si>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</si>
  <si>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</si>
  <si>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</si>
  <si>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</si>
  <si>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</si>
  <si>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</si>
  <si>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</si>
  <si>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</si>
  <si>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</si>
  <si>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</si>
  <si>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</si>
  <si>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</si>
  <si>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</si>
  <si>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</si>
  <si>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</si>
  <si>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</si>
  <si>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</si>
  <si>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</si>
  <si>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</si>
  <si>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</si>
  <si>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</si>
  <si>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</si>
  <si>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</si>
  <si>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</si>
  <si>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</si>
  <si>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</si>
  <si>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</si>
  <si>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</si>
  <si>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</si>
  <si>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</si>
  <si>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</si>
  <si>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</si>
  <si>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</si>
  <si>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</si>
  <si>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</si>
  <si>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</si>
  <si>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</si>
  <si>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</si>
  <si>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</si>
  <si>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</si>
  <si>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</si>
  <si>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</si>
  <si>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</si>
  <si>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</si>
  <si>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</si>
  <si>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</si>
  <si>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</si>
  <si>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</si>
  <si>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</si>
  <si>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</si>
  <si>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</si>
  <si>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</si>
  <si>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</si>
  <si>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</si>
  <si>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</si>
  <si>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</si>
  <si>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</si>
  <si>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</si>
  <si>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</si>
  <si>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</si>
  <si>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</si>
  <si>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</si>
  <si>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</si>
  <si>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</si>
  <si>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</si>
  <si>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</si>
  <si>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</si>
  <si>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</si>
  <si>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</si>
  <si>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</si>
  <si>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</si>
  <si>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</si>
  <si>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</si>
  <si>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</si>
  <si>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</si>
  <si>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</si>
  <si>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</si>
  <si>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</si>
  <si>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</si>
  <si>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</si>
  <si>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</si>
  <si>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</si>
  <si>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</si>
  <si>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</si>
  <si>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</si>
  <si>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</si>
  <si>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</si>
  <si>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</si>
  <si>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</si>
  <si>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</si>
  <si>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</si>
  <si>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</si>
  <si>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</si>
  <si>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</si>
  <si>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</si>
  <si>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</si>
  <si>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</si>
  <si>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</si>
  <si>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</si>
  <si>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</si>
  <si>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</si>
  <si>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</si>
  <si>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</si>
  <si>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</si>
  <si>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</si>
  <si>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</si>
  <si>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</si>
  <si>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</si>
  <si>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</si>
  <si>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</si>
  <si>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</si>
  <si>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</si>
  <si>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</si>
  <si>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</si>
  <si>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</si>
  <si>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</si>
  <si>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</si>
  <si>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</si>
  <si>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</si>
  <si>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</si>
  <si>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</si>
  <si>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</si>
  <si>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</si>
  <si>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</si>
  <si>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</si>
  <si>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</si>
  <si>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</si>
  <si>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</si>
  <si>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</si>
  <si>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</si>
  <si>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</si>
  <si>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</si>
  <si>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</si>
  <si>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</si>
  <si>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</si>
  <si>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</si>
  <si>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</si>
  <si>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</si>
  <si>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</si>
  <si>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</si>
  <si>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</si>
  <si>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</si>
  <si>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</si>
  <si>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</si>
  <si>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</si>
  <si>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</si>
  <si>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</si>
  <si>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</si>
  <si>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</si>
  <si>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</si>
  <si>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</si>
  <si>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</si>
  <si>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</si>
  <si>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</si>
  <si>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</si>
  <si>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</si>
  <si>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</si>
  <si>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</si>
  <si>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</si>
  <si>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</si>
  <si>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</si>
  <si>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</si>
  <si>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</si>
  <si>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</si>
  <si>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</si>
  <si>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</si>
  <si>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</si>
  <si>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</si>
  <si>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</si>
  <si>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</si>
  <si>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</si>
  <si>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</si>
  <si>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</si>
  <si>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</si>
  <si>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</si>
  <si>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</si>
  <si>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</si>
  <si>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</si>
  <si>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</si>
  <si>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</si>
  <si>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</si>
  <si>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</si>
  <si>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</si>
  <si>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</si>
  <si>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</si>
  <si>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</si>
  <si>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</si>
  <si>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</si>
  <si>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</si>
  <si>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</si>
  <si>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</si>
  <si>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</si>
  <si>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</si>
  <si>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</si>
  <si>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</si>
  <si>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</si>
  <si>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</si>
  <si>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</si>
  <si>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</si>
  <si>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</si>
  <si>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</si>
  <si>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</si>
  <si>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</si>
  <si>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</si>
  <si>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</si>
  <si>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</si>
  <si>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</si>
  <si>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</si>
  <si>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</si>
  <si>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</si>
  <si>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</si>
  <si>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</si>
  <si>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</si>
  <si>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</si>
  <si>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</si>
  <si>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</si>
  <si>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</si>
  <si>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</si>
  <si>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</si>
  <si>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</si>
  <si>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</si>
  <si>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</si>
  <si>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</si>
  <si>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</si>
  <si>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</si>
  <si>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</si>
  <si>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</si>
  <si>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</si>
  <si>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</si>
  <si>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</si>
  <si>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</si>
  <si>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</si>
  <si>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</si>
  <si>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</si>
  <si>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</si>
  <si>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</si>
  <si>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</si>
  <si>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</si>
  <si>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</si>
  <si>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</si>
  <si>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</si>
  <si>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</si>
  <si>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</si>
  <si>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</si>
  <si>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</si>
  <si>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</si>
  <si>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</si>
  <si>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</si>
  <si>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</si>
  <si>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</si>
  <si>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</si>
  <si>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</si>
  <si>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</si>
  <si>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</si>
  <si>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</si>
  <si>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</si>
  <si>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</si>
  <si>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</si>
  <si>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</si>
  <si>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</si>
  <si>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</si>
  <si>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</si>
  <si>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</si>
  <si>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</si>
  <si>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</si>
  <si>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</si>
  <si>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</si>
  <si>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</si>
  <si>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</si>
  <si>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</si>
  <si>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</si>
  <si>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</si>
  <si>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</si>
  <si>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</si>
  <si>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</si>
  <si>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</si>
  <si>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</si>
  <si>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</si>
  <si>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</si>
  <si>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</si>
  <si>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</si>
  <si>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</si>
  <si>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</si>
  <si>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</si>
  <si>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</si>
  <si>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</si>
  <si>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</si>
  <si>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</si>
  <si>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</si>
  <si>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</si>
  <si>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</si>
  <si>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</si>
  <si>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</si>
  <si>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</si>
  <si>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</si>
  <si>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</si>
  <si>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</si>
  <si>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</si>
  <si>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</si>
  <si>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</si>
  <si>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</si>
  <si>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</si>
  <si>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</si>
  <si>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</si>
  <si>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</si>
  <si>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</si>
  <si>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</si>
  <si>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</si>
  <si>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</si>
  <si>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</si>
  <si>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</si>
  <si>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</si>
  <si>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</si>
  <si>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</si>
  <si>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</si>
  <si>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</si>
  <si>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</si>
  <si>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</si>
  <si>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</si>
  <si>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</si>
  <si>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</si>
  <si>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</si>
  <si>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</si>
  <si>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</si>
  <si>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</si>
  <si>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</si>
  <si>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</si>
  <si>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</si>
  <si>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</si>
  <si>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</si>
  <si>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</si>
  <si>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</si>
  <si>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</si>
  <si>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</si>
  <si>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</si>
  <si>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</si>
  <si>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</si>
  <si>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</si>
  <si>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</si>
  <si>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</si>
  <si>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</si>
  <si>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</si>
  <si>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</si>
  <si>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</si>
  <si>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</si>
  <si>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</si>
  <si>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</si>
  <si>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</si>
  <si>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</si>
  <si>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</si>
  <si>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</si>
  <si>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</si>
  <si>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</si>
  <si>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</si>
  <si>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</si>
  <si>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</si>
  <si>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</si>
  <si>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</si>
  <si>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</si>
  <si>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</si>
  <si>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</si>
  <si>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</si>
  <si>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</si>
  <si>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</si>
  <si>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</si>
  <si>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</si>
  <si>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</si>
  <si>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</si>
  <si>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</si>
  <si>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</si>
  <si>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</si>
  <si>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</si>
  <si>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</si>
  <si>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</si>
  <si>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</si>
  <si>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</si>
  <si>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</si>
  <si>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</si>
  <si>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</si>
  <si>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</si>
  <si>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</si>
  <si>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</si>
  <si>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</si>
  <si>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</si>
  <si>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</si>
  <si>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</si>
  <si>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</si>
  <si>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</si>
  <si>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</si>
  <si>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</si>
  <si>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</si>
  <si>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</si>
  <si>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</si>
  <si>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</si>
  <si>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</si>
  <si>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</si>
  <si>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</si>
  <si>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</si>
  <si>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</si>
  <si>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</si>
  <si>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</si>
  <si>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</si>
  <si>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</si>
  <si>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</si>
  <si>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</si>
  <si>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</si>
  <si>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</si>
  <si>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</si>
  <si>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</si>
  <si>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</si>
  <si>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</si>
  <si>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</si>
  <si>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</si>
  <si>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</si>
  <si>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</si>
  <si>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</si>
  <si>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</si>
  <si>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</si>
  <si>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</si>
  <si>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</si>
  <si>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</si>
  <si>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</si>
  <si>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</si>
  <si>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</si>
  <si>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</si>
  <si>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</si>
  <si>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</si>
  <si>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</si>
  <si>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</si>
  <si>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</si>
  <si>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</si>
  <si>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</si>
  <si>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</si>
  <si>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</si>
  <si>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</si>
  <si>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</si>
  <si>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</si>
  <si>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</si>
  <si>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</si>
  <si>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</si>
  <si>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</si>
  <si>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</si>
  <si>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</si>
  <si>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</si>
  <si>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</si>
  <si>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</si>
  <si>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</si>
  <si>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</si>
  <si>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</si>
  <si>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</si>
  <si>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</si>
  <si>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</si>
  <si>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</si>
  <si>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</si>
  <si>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</si>
  <si>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</si>
  <si>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</si>
  <si>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</si>
  <si>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</si>
  <si>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</si>
  <si>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</si>
  <si>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</si>
  <si>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</si>
  <si>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</si>
  <si>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</si>
  <si>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</si>
  <si>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</si>
  <si>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</si>
  <si>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</si>
  <si>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</si>
  <si>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</si>
  <si>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</si>
  <si>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</si>
  <si>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</si>
  <si>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</si>
  <si>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</si>
  <si>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</si>
  <si>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</si>
  <si>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</si>
  <si>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</si>
  <si>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</si>
  <si>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</si>
  <si>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</si>
  <si>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</si>
  <si>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</si>
  <si>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</si>
  <si>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</si>
  <si>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</si>
  <si>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</si>
  <si>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</si>
  <si>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</si>
  <si>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</si>
  <si>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</si>
  <si>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</si>
  <si>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</si>
  <si>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</si>
  <si>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</si>
  <si>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</si>
  <si>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</si>
  <si>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</si>
  <si>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</si>
  <si>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</si>
  <si>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</si>
  <si>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</si>
  <si>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</si>
  <si>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</si>
  <si>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</si>
  <si>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</si>
  <si>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</si>
  <si>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</si>
  <si>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</si>
  <si>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</si>
  <si>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</si>
  <si>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</si>
  <si>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</si>
  <si>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</si>
  <si>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</si>
  <si>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</si>
  <si>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</si>
  <si>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</si>
  <si>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</si>
  <si>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</si>
  <si>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</si>
  <si>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</si>
  <si>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</si>
  <si>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</si>
  <si>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</si>
  <si>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</si>
  <si>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</si>
  <si>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</si>
  <si>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</si>
  <si>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</si>
  <si>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</si>
  <si>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</si>
  <si>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</si>
  <si>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</si>
  <si>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</si>
  <si>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</si>
  <si>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</si>
  <si>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</si>
  <si>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</si>
  <si>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</si>
  <si>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</si>
  <si>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</si>
  <si>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</si>
  <si>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</si>
  <si>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</si>
  <si>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</si>
  <si>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</si>
  <si>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</si>
  <si>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</si>
  <si>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</si>
  <si>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</si>
  <si>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</si>
  <si>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</si>
  <si>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</si>
  <si>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</si>
  <si>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</si>
  <si>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</si>
  <si>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</si>
  <si>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</si>
  <si>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</si>
  <si>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</si>
  <si>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</si>
  <si>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</si>
  <si>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</si>
  <si>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</si>
  <si>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</si>
  <si>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</si>
  <si>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</si>
  <si>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</si>
  <si>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</si>
  <si>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</si>
  <si>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</si>
  <si>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</si>
  <si>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</si>
  <si>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</si>
  <si>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</si>
  <si>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</si>
  <si>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</si>
  <si>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</si>
  <si>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</si>
  <si>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</si>
  <si>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</si>
  <si>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</si>
  <si>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</si>
  <si>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</si>
  <si>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</si>
  <si>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</si>
  <si>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</si>
  <si>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</si>
  <si>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</si>
  <si>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</si>
  <si>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</si>
  <si>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</si>
  <si>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</si>
  <si>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</si>
  <si>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</si>
  <si>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</si>
  <si>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</si>
  <si>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</si>
  <si>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</si>
  <si>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</si>
  <si>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</si>
  <si>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</si>
  <si>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</si>
  <si>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</si>
  <si>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</si>
  <si>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</si>
  <si>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</si>
  <si>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</si>
  <si>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</si>
  <si>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</si>
  <si>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</si>
  <si>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</si>
  <si>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</si>
  <si>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</si>
  <si>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</si>
  <si>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</si>
  <si>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</si>
  <si>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</si>
  <si>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</si>
  <si>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</si>
  <si>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</si>
  <si>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</si>
  <si>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</si>
  <si>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</si>
  <si>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</si>
  <si>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</si>
  <si>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</si>
  <si>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</si>
  <si>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</si>
  <si>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</si>
  <si>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</si>
  <si>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</si>
  <si>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</si>
  <si>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</si>
  <si>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</si>
  <si>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</si>
  <si>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</si>
  <si>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</si>
  <si>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</si>
  <si>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</si>
  <si>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</si>
  <si>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</si>
  <si>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</si>
  <si>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</si>
  <si>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</si>
  <si>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</si>
  <si>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</si>
  <si>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</si>
  <si>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</si>
  <si>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</si>
  <si>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</si>
  <si>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</si>
  <si>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</si>
  <si>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</si>
  <si>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</si>
  <si>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</si>
  <si>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</si>
  <si>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</si>
  <si>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</si>
  <si>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</si>
  <si>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</si>
  <si>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</si>
  <si>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</si>
  <si>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</si>
  <si>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</si>
  <si>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</si>
  <si>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</si>
  <si>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</si>
  <si>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</si>
  <si>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</si>
  <si>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</si>
  <si>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</si>
  <si>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</si>
  <si>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</si>
  <si>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</si>
  <si>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</si>
  <si>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</si>
  <si>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</si>
  <si>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</si>
  <si>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</si>
  <si>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</si>
  <si>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</si>
  <si>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</si>
  <si>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</si>
  <si>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</si>
  <si>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</si>
  <si>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</si>
  <si>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</si>
  <si>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</si>
  <si>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</si>
  <si>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</si>
  <si>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</si>
  <si>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</si>
  <si>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</si>
  <si>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</si>
  <si>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</si>
  <si>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</si>
  <si>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</si>
  <si>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</si>
  <si>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</si>
  <si>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</si>
  <si>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</si>
  <si>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</si>
  <si>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</si>
  <si>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</si>
  <si>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</si>
  <si>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</si>
  <si>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</si>
  <si>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</si>
  <si>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</si>
  <si>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</si>
  <si>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</si>
  <si>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</si>
  <si>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</si>
  <si>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</si>
  <si>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</si>
  <si>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</si>
  <si>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</si>
  <si>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</si>
  <si>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</si>
  <si>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</si>
  <si>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</si>
  <si>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</si>
  <si>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</si>
  <si>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</si>
  <si>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</si>
  <si>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</si>
  <si>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</si>
  <si>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</si>
  <si>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</si>
  <si>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</si>
  <si>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</si>
  <si>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</si>
  <si>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</si>
  <si>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</si>
  <si>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</si>
  <si>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</si>
  <si>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</si>
  <si>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</si>
  <si>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</si>
  <si>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</si>
  <si>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</si>
  <si>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</si>
  <si>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</si>
  <si>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</si>
  <si>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</si>
  <si>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</si>
  <si>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</si>
  <si>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</si>
  <si>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</si>
  <si>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</si>
  <si>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</si>
  <si>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</si>
  <si>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</si>
  <si>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</si>
  <si>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</si>
  <si>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</si>
  <si>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</si>
  <si>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</si>
  <si>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</si>
  <si>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</si>
  <si>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</si>
  <si>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</si>
  <si>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</si>
  <si>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</si>
  <si>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</si>
  <si>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</si>
  <si>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</si>
  <si>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</si>
  <si>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</si>
  <si>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</si>
  <si>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</si>
  <si>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</si>
  <si>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</si>
  <si>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</si>
  <si>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</si>
  <si>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</si>
  <si>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</si>
  <si>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</si>
  <si>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</si>
  <si>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</si>
  <si>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</si>
  <si>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</si>
  <si>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</si>
  <si>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</si>
  <si>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</si>
  <si>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</si>
  <si>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</si>
  <si>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</si>
  <si>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</si>
  <si>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</si>
  <si>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</si>
  <si>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</si>
  <si>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</si>
  <si>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</si>
  <si>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</si>
  <si>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</si>
  <si>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</si>
  <si>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</si>
  <si>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</si>
  <si>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</si>
  <si>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</si>
  <si>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</si>
  <si>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</si>
  <si>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</si>
  <si>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</si>
  <si>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</si>
  <si>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</si>
  <si>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</si>
  <si>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</si>
  <si>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</si>
  <si>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</si>
  <si>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</si>
  <si>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</si>
  <si>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</si>
  <si>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</si>
  <si>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</si>
  <si>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</si>
  <si>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</si>
  <si>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</si>
  <si>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</si>
  <si>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</si>
  <si>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</si>
  <si>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</si>
  <si>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</si>
  <si>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</si>
  <si>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</si>
  <si>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</si>
  <si>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</si>
  <si>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</si>
  <si>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</si>
  <si>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</si>
  <si>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</si>
  <si>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</si>
  <si>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</si>
  <si>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</si>
  <si>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</si>
  <si>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</si>
  <si>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</si>
  <si>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</si>
  <si>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</si>
  <si>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</si>
  <si>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</si>
  <si>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</si>
  <si>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</si>
  <si>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</si>
  <si>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</si>
  <si>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</si>
  <si>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</si>
  <si>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</si>
  <si>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</si>
  <si>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</si>
  <si>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</si>
  <si>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</si>
  <si>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</si>
  <si>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</si>
  <si>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</si>
  <si>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</si>
  <si>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</si>
  <si>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</si>
  <si>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</si>
  <si>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</si>
  <si>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</si>
  <si>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</si>
  <si>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</si>
  <si>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</si>
  <si>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</si>
  <si>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</si>
  <si>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</si>
  <si>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</si>
  <si>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</si>
  <si>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</si>
  <si>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</si>
  <si>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</si>
  <si>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</si>
  <si>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</si>
  <si>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</si>
  <si>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</si>
  <si>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</si>
  <si>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</si>
  <si>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</si>
  <si>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</si>
  <si>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</si>
  <si>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</si>
  <si>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</si>
  <si>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</si>
  <si>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</si>
  <si>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</si>
  <si>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</si>
  <si>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</si>
  <si>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</si>
  <si>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</si>
  <si>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</si>
  <si>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</si>
  <si>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</si>
  <si>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</si>
  <si>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</si>
  <si>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</si>
  <si>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</si>
  <si>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</si>
  <si>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</si>
  <si>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</si>
  <si>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</si>
  <si>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</si>
  <si>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</si>
  <si>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</si>
  <si>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</si>
  <si>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</si>
  <si>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</si>
  <si>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</si>
  <si>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</si>
  <si>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</si>
  <si>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</si>
  <si>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</si>
  <si>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</si>
  <si>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</si>
  <si>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</si>
  <si>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</si>
  <si>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</si>
  <si>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</si>
  <si>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</si>
  <si>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</si>
  <si>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</si>
  <si>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</si>
  <si>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</si>
  <si>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</si>
  <si>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</si>
  <si>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</si>
  <si>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</si>
  <si>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</si>
  <si>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</si>
  <si>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</si>
  <si>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</si>
  <si>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</si>
  <si>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</si>
  <si>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</si>
  <si>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</si>
  <si>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</si>
  <si>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</si>
  <si>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</si>
  <si>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</si>
  <si>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</si>
  <si>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</si>
  <si>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</si>
  <si>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</si>
  <si>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</si>
  <si>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</si>
  <si>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</si>
  <si>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</si>
  <si>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</si>
  <si>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</si>
  <si>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</si>
  <si>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</si>
  <si>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</si>
  <si>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</si>
  <si>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</si>
  <si>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</si>
  <si>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</si>
  <si>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</si>
  <si>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</si>
  <si>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</si>
  <si>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</si>
  <si>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</si>
  <si>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</si>
  <si>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</si>
  <si>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</si>
  <si>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</si>
  <si>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</si>
  <si>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</si>
  <si>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</si>
  <si>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</si>
  <si>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</si>
  <si>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</si>
  <si>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</si>
  <si>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</si>
  <si>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</si>
  <si>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</si>
  <si>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</si>
  <si>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</si>
  <si>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</si>
  <si>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</si>
  <si>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</si>
  <si>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</si>
  <si>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</si>
  <si>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</si>
  <si>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</si>
  <si>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</si>
  <si>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</si>
  <si>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</si>
  <si>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</si>
  <si>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</si>
  <si>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</si>
  <si>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</si>
  <si>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</si>
  <si>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</si>
  <si>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</si>
  <si>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</si>
  <si>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</si>
  <si>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</si>
  <si>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</si>
  <si>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</si>
  <si>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</si>
  <si>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</si>
  <si>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</si>
  <si>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</si>
  <si>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</si>
  <si>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</si>
  <si>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</si>
  <si>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</si>
  <si>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</si>
  <si>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</si>
  <si>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</si>
  <si>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</si>
  <si>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</si>
  <si>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</si>
  <si>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</si>
  <si>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</si>
  <si>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</si>
  <si>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</si>
  <si>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</si>
  <si>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</si>
  <si>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</si>
  <si>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</si>
  <si>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</si>
  <si>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</si>
  <si>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</si>
  <si>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</si>
  <si>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</si>
  <si>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</si>
  <si>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</si>
  <si>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</si>
  <si>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</si>
  <si>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</si>
  <si>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</si>
  <si>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</si>
  <si>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</si>
  <si>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</si>
  <si>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</si>
  <si>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</si>
  <si>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</si>
  <si>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</si>
  <si>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</si>
  <si>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</si>
  <si>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</si>
  <si>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</si>
  <si>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</si>
  <si>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</si>
  <si>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</si>
  <si>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</si>
  <si>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</si>
  <si>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</si>
  <si>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</si>
  <si>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</si>
  <si>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</si>
  <si>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</si>
  <si>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</si>
  <si>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</si>
  <si>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</si>
  <si>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</si>
  <si>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</si>
  <si>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</si>
  <si>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</si>
  <si>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</si>
  <si>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</si>
  <si>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</si>
  <si>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</si>
  <si>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</si>
  <si>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</si>
  <si>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</si>
  <si>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</si>
  <si>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</si>
  <si>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</si>
  <si>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</si>
  <si>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</si>
  <si>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</si>
  <si>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</si>
  <si>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</si>
  <si>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</si>
  <si>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</si>
  <si>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</si>
  <si>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</si>
  <si>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</si>
  <si>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</si>
  <si>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</si>
  <si>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</si>
  <si>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</si>
  <si>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</si>
  <si>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</si>
  <si>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</si>
  <si>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</si>
  <si>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</si>
  <si>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</si>
  <si>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</si>
  <si>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</si>
  <si>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</si>
  <si>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</si>
  <si>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</si>
  <si>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</si>
  <si>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</si>
  <si>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</si>
  <si>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</si>
  <si>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</si>
  <si>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</si>
  <si>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</si>
  <si>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</si>
  <si>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</si>
  <si>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</si>
  <si>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</si>
  <si>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</si>
  <si>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</si>
  <si>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</si>
  <si>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</si>
  <si>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</si>
  <si>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</si>
  <si>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</si>
  <si>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</si>
  <si>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</si>
  <si>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</si>
  <si>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</si>
  <si>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</si>
  <si>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</si>
  <si>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</si>
  <si>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</si>
  <si>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</si>
  <si>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</si>
  <si>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</si>
  <si>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</si>
  <si>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</si>
  <si>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</si>
  <si>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</si>
  <si>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</si>
  <si>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</si>
  <si>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</si>
  <si>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</si>
  <si>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</si>
  <si>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</si>
  <si>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</si>
  <si>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</si>
  <si>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</si>
  <si>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</si>
  <si>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</si>
  <si>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</si>
  <si>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</si>
  <si>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</si>
  <si>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</si>
  <si>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</si>
  <si>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</si>
  <si>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</si>
  <si>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</si>
  <si>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</si>
  <si>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</si>
  <si>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</si>
  <si>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</si>
  <si>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</si>
  <si>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</si>
  <si>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</si>
  <si>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</si>
  <si>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</si>
  <si>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</si>
  <si>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</si>
  <si>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</si>
  <si>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</si>
  <si>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</si>
  <si>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</si>
  <si>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</si>
  <si>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</si>
  <si>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</si>
  <si>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</si>
  <si>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</si>
  <si>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</si>
  <si>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</si>
  <si>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</si>
  <si>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</si>
  <si>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</si>
  <si>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</si>
  <si>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</si>
  <si>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</si>
  <si>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</si>
  <si>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</si>
  <si>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</si>
  <si>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</si>
  <si>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</si>
  <si>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</si>
  <si>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</si>
  <si>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</si>
  <si>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</si>
  <si>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</si>
  <si>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</si>
  <si>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</si>
  <si>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</si>
  <si>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</si>
  <si>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</si>
  <si>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</si>
  <si>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</si>
  <si>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</si>
  <si>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</si>
  <si>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</si>
  <si>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</si>
  <si>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</si>
  <si>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</si>
  <si>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</si>
  <si>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</si>
  <si>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</si>
  <si>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</si>
  <si>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</si>
  <si>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</si>
  <si>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</si>
  <si>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</si>
  <si>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</si>
  <si>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</si>
  <si>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</si>
  <si>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</si>
  <si>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</si>
  <si>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</si>
  <si>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</si>
  <si>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</si>
  <si>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</si>
  <si>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</si>
  <si>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</si>
  <si>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</si>
  <si>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</si>
  <si>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</si>
  <si>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</si>
  <si>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</si>
  <si>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</si>
  <si>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</si>
  <si>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</si>
  <si>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</si>
  <si>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</si>
  <si>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</si>
  <si>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</si>
  <si>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</si>
  <si>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</si>
  <si>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</si>
  <si>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</si>
  <si>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</si>
  <si>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</si>
  <si>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</si>
  <si>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</si>
  <si>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</si>
  <si>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</si>
  <si>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</si>
  <si>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</si>
  <si>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</si>
  <si>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</si>
  <si>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</si>
  <si>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</si>
  <si>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</si>
  <si>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</si>
  <si>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</si>
  <si>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</si>
  <si>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</si>
  <si>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</si>
  <si>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</si>
  <si>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</si>
  <si>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</si>
  <si>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</si>
  <si>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</si>
  <si>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</si>
  <si>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</si>
  <si>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</si>
  <si>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</si>
  <si>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</si>
  <si>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</si>
  <si>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</si>
  <si>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</si>
  <si>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</si>
  <si>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</si>
  <si>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</si>
  <si>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</si>
  <si>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</si>
  <si>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</si>
  <si>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</si>
  <si>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</si>
  <si>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</si>
  <si>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</si>
  <si>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</si>
  <si>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</si>
  <si>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</si>
  <si>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</si>
  <si>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</si>
  <si>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</si>
  <si>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</si>
  <si>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</si>
  <si>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</si>
  <si>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</si>
  <si>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</si>
  <si>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</si>
  <si>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</si>
  <si>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</si>
  <si>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</si>
  <si>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</si>
  <si>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</si>
  <si>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</si>
  <si>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</si>
  <si>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</si>
  <si>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</si>
  <si>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</si>
  <si>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</si>
  <si>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</si>
  <si>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</si>
  <si>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</si>
  <si>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</si>
  <si>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</si>
  <si>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</si>
  <si>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</si>
  <si>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</si>
  <si>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</si>
  <si>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</si>
  <si>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</si>
  <si>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</si>
  <si>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</si>
  <si>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</si>
  <si>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</si>
  <si>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</si>
  <si>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</si>
  <si>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</si>
  <si>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</si>
  <si>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</si>
  <si>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</si>
  <si>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</si>
  <si>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</si>
  <si>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</si>
  <si>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</si>
  <si>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</si>
  <si>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</si>
  <si>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</si>
  <si>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</si>
  <si>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</si>
  <si>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</si>
  <si>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</si>
  <si>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</si>
  <si>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</si>
  <si>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</si>
  <si>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</si>
  <si>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</si>
  <si>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</si>
  <si>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</si>
  <si>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</si>
  <si>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</si>
  <si>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</si>
  <si>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</si>
  <si>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</si>
  <si>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</si>
  <si>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</si>
  <si>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</si>
  <si>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</si>
  <si>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</si>
  <si>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</si>
  <si>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</si>
  <si>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</si>
  <si>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</si>
  <si>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</si>
  <si>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</si>
  <si>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</si>
  <si>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</si>
  <si>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</si>
  <si>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</si>
  <si>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</si>
  <si>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</si>
  <si>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</si>
  <si>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</si>
  <si>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</si>
  <si>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</si>
  <si>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</si>
  <si>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</si>
  <si>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</si>
  <si>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</si>
  <si>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</si>
  <si>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</si>
  <si>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</si>
  <si>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</si>
  <si>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</si>
  <si>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</si>
  <si>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</si>
  <si>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</si>
  <si>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</si>
  <si>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</si>
  <si>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</si>
  <si>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</si>
  <si>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</si>
  <si>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</si>
  <si>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</si>
  <si>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</si>
  <si>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</si>
  <si>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</si>
  <si>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</si>
  <si>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</si>
  <si>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</si>
  <si>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</si>
  <si>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</si>
  <si>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</si>
  <si>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</si>
  <si>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</si>
  <si>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</si>
  <si>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</si>
  <si>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</si>
  <si>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</si>
  <si>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</si>
  <si>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</si>
  <si>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</si>
  <si>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</si>
  <si>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</si>
  <si>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</si>
  <si>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</si>
  <si>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</si>
  <si>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</si>
  <si>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</si>
  <si>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</si>
  <si>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</si>
  <si>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</si>
  <si>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</si>
  <si>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</si>
  <si>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</si>
  <si>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</si>
  <si>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</si>
  <si>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</si>
  <si>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</si>
  <si>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</si>
  <si>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</si>
  <si>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</si>
  <si>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</si>
  <si>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</si>
  <si>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</si>
  <si>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</si>
  <si>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</si>
  <si>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</si>
  <si>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</si>
  <si>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</si>
  <si>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</si>
  <si>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</si>
  <si>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</si>
  <si>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</si>
  <si>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</si>
  <si>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</si>
  <si>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</si>
  <si>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</si>
  <si>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</si>
  <si>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</si>
  <si>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</si>
  <si>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</si>
  <si>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</si>
  <si>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</si>
  <si>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</si>
  <si>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</si>
  <si>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</si>
  <si>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</si>
  <si>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</si>
  <si>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</si>
  <si>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</si>
  <si>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</si>
  <si>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</si>
  <si>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</si>
  <si>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</si>
  <si>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</si>
  <si>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</si>
  <si>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</si>
  <si>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</si>
  <si>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</si>
  <si>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</si>
  <si>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</si>
  <si>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</si>
  <si>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</si>
  <si>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</si>
  <si>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</si>
  <si>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</si>
  <si>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</si>
  <si>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</si>
  <si>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</si>
  <si>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</si>
  <si>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</si>
  <si>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</si>
  <si>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</si>
  <si>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</si>
  <si>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</si>
  <si>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</si>
  <si>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</si>
  <si>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</si>
  <si>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</si>
  <si>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</si>
  <si>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</si>
  <si>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</si>
  <si>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</si>
  <si>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</si>
  <si>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</si>
  <si>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</si>
  <si>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</si>
  <si>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</si>
  <si>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</si>
  <si>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</si>
  <si>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</si>
  <si>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</si>
  <si>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</si>
  <si>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</si>
  <si>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</si>
  <si>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</si>
  <si>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</si>
  <si>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</si>
  <si>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</si>
  <si>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</si>
  <si>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</si>
  <si>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</si>
  <si>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</si>
  <si>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</si>
  <si>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</si>
  <si>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</si>
  <si>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</si>
  <si>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</si>
  <si>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</si>
  <si>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</si>
  <si>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</si>
  <si>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</si>
  <si>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</si>
  <si>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</si>
  <si>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</si>
  <si>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</si>
  <si>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</si>
  <si>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</si>
  <si>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</si>
  <si>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</si>
  <si>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</si>
  <si>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</si>
  <si>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</si>
  <si>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</si>
  <si>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</si>
  <si>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</si>
  <si>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</si>
  <si>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</si>
  <si>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</si>
  <si>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</si>
  <si>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</si>
  <si>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</si>
  <si>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</si>
  <si>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</si>
  <si>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</si>
  <si>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</si>
  <si>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</si>
  <si>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</si>
  <si>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</si>
  <si>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</si>
  <si>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</si>
  <si>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</si>
  <si>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</si>
  <si>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</si>
  <si>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</si>
  <si>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</si>
  <si>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</si>
  <si>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</si>
  <si>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</si>
  <si>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</si>
  <si>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</si>
  <si>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</si>
  <si>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</si>
  <si>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</si>
  <si>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</si>
  <si>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</si>
  <si>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</si>
  <si>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</si>
  <si>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</si>
  <si>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</si>
  <si>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</si>
  <si>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</si>
  <si>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</si>
  <si>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</si>
  <si>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</si>
  <si>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</si>
  <si>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</si>
  <si>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</si>
  <si>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</si>
  <si>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</si>
  <si>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</si>
  <si>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</si>
  <si>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</si>
  <si>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</si>
  <si>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</si>
  <si>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</si>
  <si>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</si>
  <si>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</si>
  <si>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</si>
  <si>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</si>
  <si>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</si>
  <si>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</si>
  <si>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</si>
  <si>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</si>
  <si>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</si>
  <si>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</si>
  <si>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</si>
  <si>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</si>
  <si>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</si>
  <si>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</si>
  <si>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</si>
  <si>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</si>
  <si>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</si>
  <si>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</si>
  <si>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</si>
  <si>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</si>
  <si>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</si>
  <si>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</si>
  <si>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</si>
  <si>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</si>
  <si>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</si>
  <si>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</si>
  <si>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</si>
  <si>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</si>
  <si>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</si>
  <si>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</si>
  <si>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</si>
  <si>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</si>
  <si>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</si>
  <si>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</si>
  <si>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</si>
  <si>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</si>
  <si>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</si>
  <si>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</si>
  <si>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</si>
  <si>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</si>
  <si>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</si>
  <si>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</si>
  <si>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</si>
  <si>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</si>
  <si>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</si>
  <si>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</si>
  <si>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</si>
  <si>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</si>
  <si>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</si>
  <si>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</si>
  <si>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</si>
  <si>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</si>
  <si>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</si>
  <si>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</si>
  <si>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</si>
  <si>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</si>
  <si>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</si>
  <si>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</si>
  <si>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</si>
  <si>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</si>
  <si>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</si>
  <si>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</si>
  <si>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</si>
  <si>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</si>
  <si>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</si>
  <si>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</si>
  <si>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</si>
  <si>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</si>
  <si>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</si>
  <si>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</si>
  <si>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</si>
  <si>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</si>
  <si>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</si>
  <si>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</si>
  <si>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</si>
  <si>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</si>
  <si>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</si>
  <si>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</si>
  <si>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</si>
  <si>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</si>
  <si>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</si>
  <si>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</si>
  <si>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</si>
  <si>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</si>
  <si>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</si>
  <si>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</si>
  <si>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</si>
  <si>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</si>
  <si>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</si>
  <si>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</si>
  <si>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</si>
  <si>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</si>
  <si>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</si>
  <si>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</si>
  <si>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</si>
  <si>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</si>
  <si>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</si>
  <si>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</si>
  <si>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</si>
  <si>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</si>
  <si>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</si>
  <si>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</si>
  <si>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</si>
  <si>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</si>
  <si>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</si>
  <si>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</si>
  <si>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</si>
  <si>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</si>
  <si>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</si>
  <si>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</si>
  <si>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</si>
  <si>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</si>
  <si>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</si>
  <si>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</si>
  <si>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</si>
  <si>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</si>
  <si>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</si>
  <si>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</si>
  <si>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</si>
  <si>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</si>
  <si>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</si>
  <si>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</si>
  <si>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</si>
  <si>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</si>
  <si>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</si>
  <si>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</si>
  <si>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</si>
  <si>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</si>
  <si>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</si>
  <si>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</si>
  <si>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</si>
  <si>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</si>
  <si>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</si>
  <si>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</si>
  <si>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</si>
  <si>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</si>
  <si>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</si>
  <si>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</si>
  <si>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</si>
  <si>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</si>
  <si>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</si>
  <si>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</si>
  <si>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</si>
  <si>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</si>
  <si>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</si>
  <si>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</si>
  <si>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</si>
  <si>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</si>
  <si>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</si>
  <si>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</si>
  <si>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</si>
  <si>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</si>
  <si>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</si>
  <si>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</si>
  <si>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</si>
  <si>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</si>
  <si>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</si>
  <si>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</si>
  <si>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</si>
  <si>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</si>
  <si>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</si>
  <si>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</si>
  <si>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</si>
  <si>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</si>
  <si>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</si>
  <si>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</si>
  <si>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</si>
  <si>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</si>
  <si>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</si>
  <si>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</si>
  <si>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</si>
  <si>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</si>
  <si>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</si>
  <si>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</si>
  <si>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</si>
  <si>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</si>
  <si>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</si>
  <si>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</si>
  <si>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</si>
  <si>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</si>
  <si>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</si>
  <si>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</si>
  <si>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</si>
  <si>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</si>
  <si>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</si>
  <si>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</si>
  <si>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</si>
  <si>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</si>
  <si>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</si>
  <si>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</si>
  <si>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</si>
  <si>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</si>
  <si>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</si>
  <si>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</si>
  <si>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</si>
  <si>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</si>
  <si>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</si>
  <si>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</si>
  <si>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</si>
  <si>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</si>
  <si>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</si>
  <si>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</si>
  <si>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</si>
  <si>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</si>
  <si>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</si>
  <si>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</si>
  <si>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</si>
  <si>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</si>
  <si>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</si>
  <si>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</si>
  <si>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</si>
  <si>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</si>
  <si>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</si>
  <si>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</si>
  <si>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</si>
  <si>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</si>
  <si>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</si>
  <si>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</si>
  <si>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</si>
  <si>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</si>
  <si>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</si>
  <si>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</si>
  <si>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</si>
  <si>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</si>
  <si>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</si>
  <si>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</si>
  <si>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</si>
  <si>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</si>
  <si>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</si>
  <si>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</si>
  <si>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</si>
  <si>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</si>
  <si>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</si>
  <si>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</si>
  <si>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</si>
  <si>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</si>
  <si>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</si>
  <si>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</si>
  <si>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</si>
  <si>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</si>
  <si>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</si>
  <si>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</si>
  <si>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</si>
  <si>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</si>
  <si>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</si>
  <si>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</si>
  <si>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</si>
  <si>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</si>
  <si>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</si>
  <si>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</si>
  <si>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</si>
  <si>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</si>
  <si>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</si>
  <si>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</si>
  <si>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</si>
  <si>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</si>
  <si>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</si>
  <si>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</si>
  <si>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</si>
  <si>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</si>
  <si>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</si>
  <si>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</si>
  <si>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</si>
  <si>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</si>
  <si>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</si>
  <si>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</si>
  <si>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</si>
  <si>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</si>
  <si>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</si>
  <si>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</si>
  <si>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</si>
  <si>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</si>
  <si>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</si>
  <si>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</si>
  <si>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</si>
  <si>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</si>
  <si>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</si>
  <si>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</si>
  <si>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</si>
  <si>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</si>
  <si>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</si>
  <si>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</si>
  <si>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</si>
  <si>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</si>
  <si>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</si>
  <si>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</si>
  <si>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</si>
  <si>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</si>
  <si>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</si>
  <si>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</si>
  <si>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</si>
  <si>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</si>
  <si>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</si>
  <si>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</si>
  <si>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</si>
  <si>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</si>
  <si>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</si>
  <si>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</si>
  <si>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</si>
  <si>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</si>
  <si>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</si>
  <si>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</si>
  <si>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</si>
  <si>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</si>
  <si>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</si>
  <si>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</si>
  <si>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</si>
  <si>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</si>
  <si>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</si>
  <si>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</si>
  <si>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</si>
  <si>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</si>
  <si>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</si>
  <si>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</si>
  <si>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</si>
  <si>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</si>
  <si>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</si>
  <si>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</si>
  <si>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</si>
  <si>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</si>
  <si>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</si>
  <si>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</si>
  <si>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</si>
  <si>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</si>
  <si>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</si>
  <si>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</si>
  <si>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</si>
  <si>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</si>
  <si>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</si>
  <si>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</si>
  <si>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</si>
  <si>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</si>
  <si>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</si>
  <si>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</si>
  <si>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</si>
  <si>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</si>
  <si>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</si>
  <si>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</si>
  <si>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</si>
  <si>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</si>
  <si>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</si>
  <si>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</si>
  <si>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</si>
  <si>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</si>
  <si>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</si>
  <si>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</si>
  <si>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</si>
  <si>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</si>
  <si>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</si>
  <si>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</si>
  <si>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</si>
  <si>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</si>
  <si>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</si>
  <si>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</si>
  <si>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</si>
  <si>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</si>
  <si>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</si>
  <si>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</si>
  <si>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</si>
  <si>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</si>
  <si>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</si>
  <si>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</si>
  <si>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</si>
  <si>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</si>
  <si>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</si>
  <si>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</si>
  <si>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</si>
  <si>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</si>
  <si>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</si>
  <si>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</si>
  <si>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</si>
  <si>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</si>
  <si>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</si>
  <si>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</si>
  <si>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</si>
  <si>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</si>
  <si>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</si>
  <si>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</si>
  <si>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</si>
  <si>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</si>
  <si>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</si>
  <si>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</si>
  <si>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</si>
  <si>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</si>
  <si>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</si>
  <si>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</si>
  <si>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</si>
  <si>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</si>
  <si>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</si>
  <si>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</si>
  <si>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</si>
  <si>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</si>
  <si>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</si>
  <si>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</si>
  <si>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</si>
  <si>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</si>
  <si>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</si>
  <si>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</si>
  <si>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</si>
  <si>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</si>
  <si>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</si>
  <si>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</si>
  <si>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</si>
  <si>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</si>
  <si>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</si>
  <si>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</si>
  <si>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</si>
  <si>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</si>
  <si>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</si>
  <si>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</si>
  <si>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</si>
  <si>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</si>
  <si>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</si>
  <si>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</si>
  <si>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</si>
  <si>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</si>
  <si>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</si>
  <si>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</si>
  <si>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</si>
  <si>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</si>
  <si>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</si>
  <si>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</si>
  <si>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</si>
  <si>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</si>
  <si>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</si>
  <si>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</si>
  <si>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</si>
  <si>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</si>
  <si>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</si>
  <si>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</si>
  <si>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</si>
  <si>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</si>
  <si>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</si>
  <si>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</si>
  <si>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</si>
  <si>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</si>
  <si>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</si>
  <si>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</si>
  <si>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</si>
  <si>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</si>
  <si>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</si>
  <si>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</si>
  <si>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</si>
  <si>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</si>
  <si>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</si>
  <si>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</si>
  <si>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</si>
  <si>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</si>
  <si>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</si>
  <si>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</si>
  <si>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</si>
  <si>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</si>
  <si>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</si>
  <si>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</si>
  <si>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</si>
  <si>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</si>
  <si>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</si>
  <si>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</si>
  <si>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</si>
  <si>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</si>
  <si>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</si>
  <si>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</si>
  <si>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</si>
  <si>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</si>
  <si>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</si>
  <si>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</si>
  <si>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</si>
  <si>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</si>
  <si>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</si>
  <si>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</si>
  <si>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</si>
  <si>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</si>
  <si>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</si>
  <si>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</si>
  <si>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</si>
  <si>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</si>
  <si>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</si>
  <si>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</si>
  <si>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</si>
  <si>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</si>
  <si>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</si>
  <si>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</si>
  <si>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</si>
  <si>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</si>
  <si>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</si>
  <si>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</si>
  <si>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</si>
  <si>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</si>
  <si>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</si>
  <si>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</si>
  <si>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</si>
  <si>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</si>
  <si>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</si>
  <si>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</si>
  <si>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</si>
  <si>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</si>
  <si>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</si>
  <si>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</si>
  <si>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</si>
  <si>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</si>
  <si>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</si>
  <si>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</si>
  <si>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</si>
  <si>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</si>
  <si>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</si>
  <si>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</si>
  <si>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</si>
  <si>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</si>
  <si>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</si>
  <si>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</si>
  <si>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</si>
  <si>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</si>
  <si>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</si>
  <si>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</si>
  <si>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</si>
  <si>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</si>
  <si>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</si>
  <si>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</si>
  <si>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</si>
  <si>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</si>
  <si>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</si>
  <si>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</si>
  <si>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</si>
  <si>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</si>
  <si>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</si>
  <si>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</si>
  <si>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</si>
  <si>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</si>
  <si>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</si>
  <si>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</si>
  <si>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</si>
  <si>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</si>
  <si>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</si>
  <si>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</si>
  <si>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</si>
  <si>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</si>
  <si>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</si>
  <si>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</si>
  <si>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</si>
  <si>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</si>
  <si>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</si>
  <si>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</si>
  <si>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</si>
  <si>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</si>
  <si>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</si>
  <si>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</si>
  <si>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</si>
  <si>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</si>
  <si>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</si>
  <si>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</si>
  <si>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</si>
  <si>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</si>
  <si>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</si>
  <si>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</si>
  <si>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</si>
  <si>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</si>
  <si>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</si>
  <si>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</si>
  <si>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</si>
  <si>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</si>
  <si>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</si>
  <si>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</si>
  <si>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</si>
  <si>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</si>
  <si>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</si>
  <si>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</si>
  <si>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</si>
  <si>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</si>
  <si>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</si>
  <si>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</si>
  <si>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</si>
  <si>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</si>
  <si>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</si>
  <si>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</si>
  <si>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</si>
  <si>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</si>
  <si>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</si>
  <si>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</si>
  <si>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</si>
  <si>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</si>
  <si>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</si>
  <si>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</si>
  <si>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</si>
  <si>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</si>
  <si>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</si>
  <si>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</si>
  <si>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</si>
  <si>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</si>
  <si>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</si>
  <si>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</si>
  <si>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</si>
  <si>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</si>
  <si>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</si>
  <si>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</si>
  <si>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</si>
  <si>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</si>
  <si>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</si>
  <si>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</si>
  <si>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</si>
  <si>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</si>
  <si>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</si>
  <si>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</si>
  <si>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</si>
  <si>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</si>
  <si>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</si>
  <si>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</si>
  <si>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</si>
  <si>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</si>
  <si>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</si>
  <si>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</si>
  <si>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</si>
  <si>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</si>
  <si>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</si>
  <si>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</si>
  <si>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</si>
  <si>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</si>
  <si>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</si>
  <si>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</si>
  <si>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</si>
  <si>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</si>
  <si>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</si>
  <si>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</si>
  <si>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</si>
  <si>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</si>
  <si>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</si>
  <si>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</si>
  <si>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</si>
  <si>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</si>
  <si>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</si>
  <si>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</si>
  <si>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</si>
  <si>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</si>
  <si>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</si>
  <si>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</si>
  <si>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</si>
  <si>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</si>
  <si>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</si>
  <si>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</si>
  <si>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</si>
  <si>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</si>
  <si>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</si>
  <si>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</si>
  <si>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</si>
  <si>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</si>
  <si>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</si>
  <si>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</si>
  <si>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</si>
  <si>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</si>
  <si>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</si>
  <si>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</si>
  <si>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</si>
  <si>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</si>
  <si>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</si>
  <si>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</si>
  <si>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</si>
  <si>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</si>
  <si>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</si>
  <si>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</si>
  <si>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</si>
  <si>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</si>
  <si>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</si>
  <si>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</si>
  <si>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</si>
  <si>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</si>
  <si>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</si>
  <si>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</si>
  <si>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</si>
  <si>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</si>
  <si>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</si>
  <si>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</si>
  <si>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</si>
  <si>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</si>
  <si>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</si>
  <si>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</si>
  <si>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</si>
  <si>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</si>
  <si>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</si>
  <si>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</si>
  <si>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</si>
  <si>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</si>
  <si>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</si>
  <si>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</si>
  <si>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</si>
  <si>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</si>
  <si>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</si>
  <si>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</si>
  <si>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</si>
  <si>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</si>
  <si>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</si>
  <si>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</si>
  <si>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</si>
  <si>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</si>
  <si>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</si>
  <si>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</si>
  <si>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</si>
  <si>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</si>
  <si>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</si>
  <si>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</si>
  <si>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</si>
  <si>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</si>
  <si>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</si>
  <si>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</si>
  <si>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</si>
  <si>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</si>
  <si>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</si>
  <si>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</si>
  <si>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</si>
  <si>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</si>
  <si>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</si>
  <si>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</si>
  <si>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</si>
  <si>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</si>
  <si>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</si>
  <si>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</si>
  <si>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</si>
  <si>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</si>
  <si>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</si>
  <si>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</si>
  <si>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</si>
  <si>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</si>
  <si>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</si>
  <si>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</si>
  <si>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</si>
  <si>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</si>
  <si>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</si>
  <si>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</si>
  <si>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</si>
  <si>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</si>
  <si>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</si>
  <si>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</si>
  <si>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</si>
  <si>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</si>
  <si>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</si>
  <si>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</si>
  <si>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</si>
  <si>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</si>
  <si>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</si>
  <si>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</si>
  <si>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</si>
  <si>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</si>
  <si>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</si>
  <si>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</si>
  <si>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</si>
  <si>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</si>
  <si>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</si>
  <si>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</si>
  <si>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</si>
  <si>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</si>
  <si>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</si>
  <si>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</si>
  <si>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</si>
  <si>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</si>
  <si>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</si>
  <si>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</si>
  <si>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</si>
  <si>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</si>
  <si>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</si>
  <si>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</si>
  <si>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</si>
  <si>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</si>
  <si>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</si>
  <si>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</si>
  <si>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</si>
  <si>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</si>
  <si>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</si>
  <si>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</si>
  <si>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</si>
  <si>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</si>
  <si>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</si>
  <si>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</si>
  <si>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</si>
  <si>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</si>
  <si>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</si>
  <si>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</si>
  <si>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</si>
  <si>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</si>
  <si>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</si>
  <si>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</si>
  <si>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</si>
  <si>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</si>
  <si>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</si>
  <si>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</si>
  <si>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</si>
  <si>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</si>
  <si>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</si>
  <si>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</si>
  <si>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</si>
  <si>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</si>
  <si>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</si>
  <si>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</si>
  <si>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</si>
  <si>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</si>
  <si>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</si>
  <si>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</si>
  <si>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</si>
  <si>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</si>
  <si>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</si>
  <si>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</si>
  <si>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</si>
  <si>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</si>
  <si>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</si>
  <si>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</si>
  <si>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</si>
  <si>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</si>
  <si>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</si>
  <si>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</si>
  <si>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</si>
  <si>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</si>
  <si>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</si>
  <si>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</si>
  <si>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</si>
  <si>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</si>
  <si>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</si>
  <si>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</si>
  <si>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</si>
  <si>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</si>
  <si>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</si>
  <si>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</si>
  <si>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</si>
  <si>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</si>
  <si>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</si>
  <si>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</si>
  <si>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</si>
  <si>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</si>
  <si>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</si>
  <si>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</si>
  <si>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</si>
  <si>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</si>
  <si>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</si>
  <si>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</si>
  <si>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</si>
  <si>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</si>
  <si>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</si>
  <si>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</si>
  <si>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</si>
  <si>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</si>
  <si>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</si>
  <si>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</si>
  <si>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</si>
  <si>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</si>
  <si>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</si>
  <si>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</si>
  <si>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</si>
  <si>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</si>
  <si>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</si>
  <si>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</si>
  <si>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</si>
  <si>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</si>
  <si>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</si>
  <si>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</si>
  <si>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</si>
  <si>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</si>
  <si>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</si>
  <si>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</si>
  <si>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</si>
  <si>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</si>
  <si>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</si>
  <si>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</si>
  <si>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</si>
  <si>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</si>
  <si>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</si>
  <si>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</si>
  <si>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</si>
  <si>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</si>
  <si>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</si>
  <si>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</si>
  <si>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</si>
  <si>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</si>
  <si>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</si>
  <si>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</si>
  <si>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</si>
  <si>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</si>
  <si>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</si>
  <si>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</si>
  <si>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</si>
  <si>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</si>
  <si>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</si>
  <si>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</si>
  <si>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</si>
  <si>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</si>
  <si>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</si>
  <si>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</si>
  <si>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</si>
  <si>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</si>
  <si>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</si>
  <si>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</si>
  <si>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</si>
  <si>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</si>
  <si>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</si>
  <si>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</si>
  <si>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</si>
  <si>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</si>
  <si>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</si>
  <si>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</si>
  <si>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</si>
  <si>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</si>
  <si>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</si>
  <si>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</si>
  <si>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</si>
  <si>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</si>
  <si>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</si>
  <si>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</si>
  <si>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</si>
  <si>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</si>
  <si>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</si>
  <si>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</si>
  <si>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</si>
  <si>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</si>
  <si>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</si>
  <si>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</si>
  <si>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</si>
  <si>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</si>
  <si>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</si>
  <si>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</si>
  <si>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</si>
  <si>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</si>
  <si>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</si>
  <si>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</si>
  <si>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</si>
  <si>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</si>
  <si>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</si>
  <si>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</si>
  <si>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</si>
  <si>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</si>
  <si>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</si>
  <si>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</si>
  <si>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</si>
  <si>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</si>
  <si>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</si>
  <si>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</si>
  <si>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</si>
  <si>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</si>
  <si>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</si>
  <si>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</si>
  <si>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</si>
  <si>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</si>
  <si>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</si>
  <si>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</si>
  <si>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</si>
  <si>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</si>
  <si>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</si>
  <si>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</si>
  <si>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</si>
  <si>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</si>
  <si>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</si>
  <si>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</si>
  <si>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</si>
  <si>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</si>
  <si>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</si>
  <si>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</si>
  <si>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</si>
  <si>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</si>
  <si>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</si>
  <si>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</si>
  <si>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</si>
  <si>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</si>
  <si>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</si>
  <si>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</si>
  <si>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</si>
  <si>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</si>
  <si>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</si>
  <si>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</si>
  <si>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</si>
  <si>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</si>
  <si>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</si>
  <si>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</si>
  <si>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</si>
  <si>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</si>
  <si>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</si>
  <si>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</si>
  <si>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</si>
  <si>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</si>
  <si>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</si>
  <si>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</si>
  <si>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</si>
  <si>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</si>
  <si>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</si>
  <si>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</si>
  <si>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</si>
  <si>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</si>
  <si>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</si>
  <si>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</si>
  <si>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</si>
  <si>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</si>
  <si>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</si>
  <si>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</si>
  <si>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</si>
  <si>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</si>
  <si>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</si>
  <si>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</si>
  <si>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</si>
  <si>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</si>
  <si>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</si>
  <si>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</si>
  <si>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</si>
  <si>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</si>
  <si>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</si>
  <si>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</si>
  <si>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</si>
  <si>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</si>
  <si>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</si>
  <si>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</si>
  <si>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</si>
  <si>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</si>
  <si>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</si>
  <si>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</si>
  <si>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</si>
  <si>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</si>
  <si>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</si>
  <si>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</si>
  <si>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</si>
  <si>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</si>
  <si>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</si>
  <si>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</si>
  <si>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</si>
  <si>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</si>
  <si>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</si>
  <si>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</si>
  <si>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</si>
  <si>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</si>
  <si>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</si>
  <si>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</si>
  <si>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</si>
  <si>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</si>
  <si>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</si>
  <si>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</si>
  <si>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</si>
  <si>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</si>
  <si>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</si>
  <si>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</si>
  <si>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</si>
  <si>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</si>
  <si>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</si>
  <si>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</si>
  <si>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</si>
  <si>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</si>
  <si>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</si>
  <si>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</si>
  <si>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</si>
  <si>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</si>
  <si>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</si>
  <si>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</si>
  <si>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</si>
  <si>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</si>
  <si>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</si>
  <si>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</si>
  <si>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</si>
  <si>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</si>
  <si>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</si>
  <si>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</si>
  <si>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</si>
  <si>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</si>
  <si>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</si>
  <si>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</si>
  <si>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</si>
  <si>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</si>
  <si>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</si>
  <si>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</si>
  <si>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</si>
  <si>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</si>
  <si>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</si>
  <si>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</si>
  <si>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</si>
  <si>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</si>
  <si>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</si>
  <si>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</si>
  <si>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</si>
  <si>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</si>
  <si>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</si>
  <si>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</si>
  <si>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</si>
  <si>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</si>
  <si>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</si>
  <si>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</si>
  <si>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</si>
  <si>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</si>
  <si>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</si>
  <si>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</si>
  <si>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</si>
  <si>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</si>
  <si>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</si>
  <si>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</si>
  <si>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</si>
  <si>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</si>
  <si>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</si>
  <si>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</si>
  <si>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</si>
  <si>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</si>
  <si>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</si>
  <si>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</si>
  <si>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</si>
  <si>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</si>
  <si>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</si>
  <si>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</si>
  <si>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</si>
  <si>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</si>
  <si>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</si>
  <si>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</si>
  <si>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</si>
  <si>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</si>
  <si>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</si>
  <si>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</si>
  <si>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</si>
  <si>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</si>
  <si>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</si>
  <si>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</si>
  <si>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</si>
  <si>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</si>
  <si>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</si>
  <si>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</si>
  <si>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</si>
  <si>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</si>
  <si>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</si>
  <si>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</si>
  <si>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</si>
  <si>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</si>
  <si>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</si>
  <si>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</si>
  <si>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</si>
  <si>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</si>
  <si>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</si>
  <si>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</si>
  <si>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</si>
  <si>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</si>
  <si>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</si>
  <si>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</si>
  <si>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</si>
  <si>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</si>
  <si>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</si>
  <si>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</si>
  <si>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</si>
  <si>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</si>
  <si>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</si>
  <si>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</si>
  <si>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</si>
  <si>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</si>
  <si>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</si>
  <si>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</si>
  <si>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</si>
  <si>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</si>
  <si>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</si>
  <si>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</si>
  <si>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</si>
  <si>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</si>
  <si>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</si>
  <si>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</si>
  <si>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</si>
  <si>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</si>
  <si>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</si>
  <si>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</si>
  <si>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</si>
  <si>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</si>
  <si>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</si>
  <si>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</si>
  <si>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</si>
  <si>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</si>
  <si>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</si>
  <si>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</si>
  <si>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</si>
  <si>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</si>
  <si>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</si>
  <si>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</si>
  <si>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</si>
  <si>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</si>
  <si>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</si>
  <si>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</si>
  <si>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</si>
  <si>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</si>
  <si>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</si>
  <si>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</si>
  <si>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</si>
  <si>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</si>
  <si>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</si>
  <si>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</si>
  <si>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</si>
  <si>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</si>
  <si>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</si>
  <si>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</si>
  <si>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</si>
  <si>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</si>
  <si>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</si>
  <si>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</si>
  <si>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</si>
  <si>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</si>
  <si>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</si>
  <si>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</si>
  <si>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</si>
  <si>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</si>
  <si>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</si>
  <si>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</si>
  <si>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</si>
  <si>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</si>
  <si>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</si>
  <si>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</si>
  <si>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</si>
  <si>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</si>
  <si>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</si>
  <si>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</si>
  <si>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</si>
  <si>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</si>
  <si>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</si>
  <si>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</si>
  <si>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</si>
  <si>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</si>
  <si>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</si>
  <si>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</si>
  <si>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</si>
  <si>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</si>
  <si>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</si>
  <si>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</si>
  <si>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</si>
  <si>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</si>
  <si>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</si>
  <si>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</si>
  <si>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</si>
  <si>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</si>
  <si>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</si>
  <si>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</si>
  <si>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</si>
  <si>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</si>
  <si>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</si>
  <si>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</si>
  <si>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</si>
  <si>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</si>
  <si>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</si>
  <si>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</si>
  <si>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</si>
  <si>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</si>
  <si>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</si>
  <si>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</si>
  <si>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</si>
  <si>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</si>
  <si>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</si>
  <si>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</si>
  <si>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</si>
  <si>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</si>
  <si>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</si>
  <si>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</si>
  <si>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</si>
  <si>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</si>
  <si>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</si>
  <si>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</si>
  <si>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</si>
  <si>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</si>
  <si>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</si>
  <si>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</si>
  <si>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</si>
  <si>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</si>
  <si>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</si>
  <si>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</si>
  <si>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</si>
  <si>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</si>
  <si>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</si>
  <si>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</si>
  <si>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</si>
  <si>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</si>
  <si>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</si>
  <si>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</si>
  <si>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</si>
  <si>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</si>
  <si>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</si>
  <si>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</si>
  <si>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</si>
  <si>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</si>
  <si>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</si>
  <si>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</si>
  <si>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</si>
  <si>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</si>
  <si>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</si>
  <si>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</si>
  <si>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</si>
  <si>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</si>
  <si>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</si>
  <si>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</si>
  <si>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</si>
  <si>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</si>
  <si>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</si>
  <si>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</si>
  <si>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</si>
  <si>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</si>
  <si>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</si>
  <si>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</si>
  <si>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</si>
  <si>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</si>
  <si>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</si>
  <si>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</si>
  <si>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</si>
  <si>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</si>
  <si>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</si>
  <si>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</si>
  <si>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</si>
  <si>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</si>
  <si>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</si>
  <si>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</si>
  <si>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</si>
  <si>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</si>
  <si>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</si>
  <si>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</si>
  <si>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</si>
  <si>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</si>
  <si>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</si>
  <si>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</si>
  <si>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</si>
  <si>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</si>
  <si>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</si>
  <si>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</si>
  <si>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</si>
  <si>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</si>
  <si>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</si>
  <si>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</si>
  <si>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</si>
  <si>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</si>
  <si>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</si>
  <si>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</si>
  <si>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</si>
  <si>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</si>
  <si>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</si>
  <si>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</si>
  <si>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</si>
  <si>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</si>
  <si>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</si>
  <si>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</si>
  <si>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</si>
  <si>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</si>
  <si>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</si>
  <si>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</si>
  <si>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</si>
  <si>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</si>
  <si>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</si>
  <si>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</si>
  <si>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</si>
  <si>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</si>
  <si>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</si>
  <si>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</si>
  <si>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</si>
  <si>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</si>
  <si>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</si>
  <si>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</si>
  <si>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</si>
  <si>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</si>
  <si>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</si>
  <si>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</si>
  <si>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</si>
  <si>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</si>
  <si>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</si>
  <si>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</si>
  <si>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</si>
  <si>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</si>
  <si>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</si>
  <si>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</si>
  <si>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</si>
  <si>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</si>
  <si>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</si>
  <si>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</si>
  <si>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</si>
  <si>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</si>
  <si>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</si>
  <si>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</si>
  <si>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</si>
  <si>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</si>
  <si>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</si>
  <si>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</si>
  <si>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</si>
  <si>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</si>
  <si>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</si>
  <si>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</si>
  <si>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</si>
  <si>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</si>
  <si>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</si>
  <si>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</si>
  <si>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</si>
  <si>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</si>
  <si>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</si>
  <si>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</si>
  <si>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</si>
  <si>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</si>
  <si>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</si>
  <si>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</si>
  <si>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</si>
  <si>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</si>
  <si>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</si>
  <si>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</si>
  <si>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</si>
  <si>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</si>
  <si>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</si>
  <si>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</si>
  <si>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</si>
  <si>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</si>
  <si>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</si>
  <si>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</si>
  <si>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</si>
  <si>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</si>
  <si>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</si>
  <si>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</si>
  <si>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</si>
  <si>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</si>
  <si>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</si>
  <si>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</si>
  <si>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</si>
  <si>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</si>
  <si>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</si>
  <si>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</si>
  <si>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</si>
  <si>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</si>
  <si>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</si>
  <si>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</si>
  <si>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</si>
  <si>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</si>
  <si>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</si>
  <si>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</si>
  <si>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</si>
  <si>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</si>
  <si>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</si>
  <si>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</si>
  <si>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</si>
  <si>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</si>
  <si>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</si>
  <si>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</si>
  <si>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</si>
  <si>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</si>
  <si>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</si>
  <si>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</si>
  <si>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</si>
  <si>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</si>
  <si>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</si>
  <si>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</si>
  <si>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</si>
  <si>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</si>
  <si>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</si>
  <si>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</si>
  <si>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</si>
  <si>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</si>
  <si>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</si>
  <si>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</si>
  <si>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</si>
  <si>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</si>
  <si>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</si>
  <si>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</si>
  <si>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</si>
  <si>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</si>
  <si>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</si>
  <si>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</si>
  <si>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</si>
  <si>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</si>
  <si>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</si>
  <si>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</si>
  <si>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</si>
  <si>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</si>
  <si>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</si>
  <si>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</si>
  <si>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</si>
  <si>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</si>
  <si>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</si>
  <si>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</si>
  <si>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</si>
  <si>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</si>
  <si>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</si>
  <si>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</si>
  <si>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</si>
  <si>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</si>
  <si>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</si>
  <si>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</si>
  <si>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</si>
  <si>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</si>
  <si>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</si>
  <si>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</si>
  <si>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</si>
  <si>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</si>
  <si>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</si>
  <si>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</si>
  <si>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</si>
  <si>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</si>
  <si>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</si>
  <si>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</si>
  <si>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</si>
  <si>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</si>
  <si>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</si>
  <si>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</si>
  <si>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</si>
  <si>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</si>
  <si>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</si>
  <si>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</si>
  <si>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</si>
  <si>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</si>
  <si>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</si>
  <si>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</si>
  <si>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</si>
  <si>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</si>
  <si>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</si>
  <si>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</si>
  <si>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</si>
  <si>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</si>
  <si>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</si>
  <si>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</si>
  <si>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</si>
  <si>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</si>
  <si>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</si>
  <si>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</si>
  <si>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</si>
  <si>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</si>
  <si>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</si>
  <si>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</si>
  <si>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</si>
  <si>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</si>
  <si>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</si>
  <si>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</si>
  <si>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</si>
  <si>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</si>
  <si>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</si>
  <si>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</si>
  <si>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</si>
  <si>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</si>
  <si>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</si>
  <si>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</si>
  <si>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</si>
  <si>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</si>
  <si>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</si>
  <si>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</si>
  <si>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</si>
  <si>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</si>
  <si>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</si>
  <si>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</si>
  <si>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</si>
  <si>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</si>
  <si>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</si>
  <si>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</si>
  <si>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</si>
  <si>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</si>
  <si>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</si>
  <si>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</si>
  <si>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</si>
  <si>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</si>
  <si>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</si>
  <si>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</si>
  <si>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</si>
  <si>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</si>
  <si>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</si>
  <si>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</si>
  <si>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</si>
  <si>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</si>
  <si>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</si>
  <si>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</si>
  <si>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</si>
  <si>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</si>
  <si>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</si>
  <si>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</si>
  <si>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</si>
  <si>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</si>
  <si>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</si>
  <si>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</si>
  <si>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</si>
  <si>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</si>
  <si>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</si>
  <si>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</si>
  <si>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</si>
  <si>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</si>
  <si>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</si>
  <si>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</si>
  <si>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</si>
  <si>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</si>
  <si>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</si>
  <si>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</si>
  <si>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</si>
  <si>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</si>
  <si>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</si>
  <si>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</si>
  <si>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</si>
  <si>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</si>
  <si>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</si>
  <si>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</si>
  <si>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</si>
  <si>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</si>
  <si>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</si>
  <si>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</si>
  <si>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</si>
  <si>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</si>
  <si>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</si>
  <si>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</si>
  <si>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</si>
  <si>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</si>
  <si>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</si>
  <si>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</si>
  <si>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</si>
  <si>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</si>
  <si>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</si>
  <si>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</si>
  <si>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</si>
  <si>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</si>
  <si>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</si>
  <si>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</si>
  <si>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</si>
  <si>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</si>
  <si>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</si>
  <si>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</si>
  <si>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</si>
  <si>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</si>
  <si>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</si>
  <si>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</si>
  <si>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</si>
  <si>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</si>
  <si>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</si>
  <si>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</si>
  <si>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</si>
  <si>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</si>
  <si>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</si>
  <si>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</si>
  <si>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</si>
  <si>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</si>
  <si>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</si>
  <si>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</si>
  <si>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</si>
  <si>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</si>
  <si>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</si>
  <si>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</si>
  <si>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</si>
  <si>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</si>
  <si>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</si>
  <si>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</si>
  <si>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</si>
  <si>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</si>
  <si>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</si>
  <si>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</si>
  <si>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</si>
  <si>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</si>
  <si>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</si>
  <si>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</si>
  <si>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</si>
  <si>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</si>
  <si>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</si>
  <si>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</si>
  <si>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</si>
  <si>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</si>
  <si>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</si>
  <si>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</si>
  <si>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</si>
  <si>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</si>
  <si>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</si>
  <si>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</si>
  <si>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</si>
  <si>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</si>
  <si>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</si>
  <si>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</si>
  <si>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</si>
  <si>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</si>
  <si>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</si>
  <si>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</si>
  <si>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</si>
  <si>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</si>
  <si>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</si>
  <si>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</si>
  <si>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</si>
  <si>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</si>
  <si>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</si>
  <si>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</si>
  <si>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</si>
  <si>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</si>
  <si>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</si>
  <si>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</si>
  <si>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</si>
  <si>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</si>
  <si>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</si>
  <si>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</si>
  <si>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</si>
  <si>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</si>
  <si>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</si>
  <si>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</si>
  <si>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</si>
  <si>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</si>
  <si>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</si>
  <si>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</si>
  <si>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</si>
  <si>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</si>
  <si>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</si>
  <si>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</si>
  <si>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</si>
  <si>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</si>
  <si>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</si>
  <si>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</si>
  <si>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</si>
  <si>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</si>
  <si>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</si>
  <si>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</si>
  <si>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</si>
  <si>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</si>
  <si>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</si>
  <si>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</si>
  <si>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</si>
  <si>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</si>
  <si>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</si>
  <si>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</si>
  <si>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</si>
  <si>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</si>
  <si>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</si>
  <si>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</si>
  <si>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</si>
  <si>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</si>
  <si>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</si>
  <si>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</si>
  <si>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</si>
  <si>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</si>
  <si>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</si>
  <si>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</si>
  <si>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</si>
  <si>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</si>
  <si>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</si>
  <si>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</si>
  <si>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</si>
  <si>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</si>
  <si>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</si>
  <si>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</si>
  <si>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</si>
  <si>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</si>
  <si>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</si>
  <si>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</si>
  <si>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</si>
  <si>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</si>
  <si>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</si>
  <si>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</si>
  <si>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</si>
  <si>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</si>
  <si>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</si>
  <si>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</si>
  <si>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</si>
  <si>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</si>
  <si>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</si>
  <si>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</si>
  <si>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</si>
  <si>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</si>
  <si>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</si>
  <si>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</si>
  <si>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</si>
  <si>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</si>
  <si>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</si>
  <si>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</si>
  <si>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</si>
  <si>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</si>
  <si>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</si>
  <si>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</si>
  <si>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</si>
  <si>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</si>
  <si>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</si>
  <si>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</si>
  <si>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</si>
  <si>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</si>
  <si>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</si>
  <si>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</si>
  <si>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</si>
  <si>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</si>
  <si>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</si>
  <si>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</si>
  <si>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</si>
  <si>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</si>
  <si>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</si>
  <si>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</si>
  <si>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</si>
  <si>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</si>
  <si>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</si>
  <si>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</si>
  <si>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</si>
  <si>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</si>
  <si>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</si>
  <si>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</si>
  <si>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</si>
  <si>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</si>
  <si>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</si>
  <si>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</si>
  <si>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</si>
  <si>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</si>
  <si>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</si>
  <si>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</si>
  <si>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</si>
  <si>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</si>
  <si>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</si>
  <si>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</si>
  <si>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</si>
  <si>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</si>
  <si>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</si>
  <si>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</si>
  <si>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</si>
  <si>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</si>
  <si>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</si>
  <si>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</si>
  <si>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</si>
  <si>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</si>
  <si>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</si>
  <si>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</si>
  <si>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</si>
  <si>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</si>
  <si>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</si>
  <si>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</si>
  <si>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</si>
  <si>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</si>
  <si>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</si>
  <si>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</si>
  <si>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</si>
  <si>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</si>
  <si>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</si>
  <si>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</si>
  <si>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</si>
  <si>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</si>
  <si>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</si>
  <si>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</si>
  <si>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</si>
  <si>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</si>
  <si>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</si>
  <si>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</si>
  <si>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</si>
  <si>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</si>
  <si>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</si>
  <si>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</si>
  <si>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</si>
  <si>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</si>
  <si>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</si>
  <si>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</si>
  <si>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</si>
  <si>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</si>
  <si>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</si>
  <si>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</si>
  <si>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</si>
  <si>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</si>
  <si>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</si>
  <si>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</si>
  <si>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</si>
  <si>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</si>
  <si>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</si>
  <si>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</si>
  <si>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</si>
  <si>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</si>
  <si>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</si>
  <si>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</si>
  <si>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</si>
  <si>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</si>
  <si>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</si>
  <si>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</si>
  <si>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</si>
  <si>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</si>
  <si>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</si>
  <si>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</si>
  <si>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</si>
  <si>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</si>
  <si>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</si>
  <si>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</si>
  <si>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</si>
  <si>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</si>
  <si>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</si>
  <si>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</si>
  <si>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</si>
  <si>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</si>
  <si>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</si>
  <si>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</si>
  <si>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</si>
  <si>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</si>
  <si>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</si>
  <si>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</si>
  <si>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</si>
  <si>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</si>
  <si>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</si>
  <si>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</si>
  <si>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</si>
  <si>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</si>
  <si>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</si>
  <si>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</si>
  <si>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</si>
  <si>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</si>
  <si>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</si>
  <si>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</si>
  <si>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</si>
  <si>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</si>
  <si>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</si>
  <si>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</si>
  <si>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</si>
  <si>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</si>
  <si>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</si>
  <si>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</si>
  <si>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</si>
  <si>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</si>
  <si>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</si>
  <si>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</si>
  <si>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</si>
  <si>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</si>
  <si>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</si>
  <si>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</si>
  <si>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</si>
  <si>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</si>
  <si>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</si>
  <si>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</si>
  <si>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</si>
  <si>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</si>
  <si>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</si>
  <si>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</si>
  <si>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</si>
  <si>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</si>
  <si>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</si>
  <si>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</si>
  <si>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</si>
  <si>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</si>
  <si>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</si>
  <si>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</si>
  <si>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</si>
  <si>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</si>
  <si>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</si>
  <si>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</si>
  <si>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</si>
  <si>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</si>
  <si>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</si>
  <si>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</si>
  <si>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</si>
  <si>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</si>
  <si>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</si>
  <si>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</si>
  <si>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</si>
  <si>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</si>
  <si>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</si>
  <si>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</si>
  <si>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</si>
  <si>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</si>
  <si>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</si>
  <si>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</si>
  <si>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</si>
  <si>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</si>
  <si>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</si>
  <si>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</si>
  <si>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</si>
  <si>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</si>
  <si>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</si>
  <si>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</si>
  <si>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</si>
  <si>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</si>
  <si>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</si>
  <si>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</si>
  <si>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</si>
  <si>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</si>
  <si>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</si>
  <si>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</si>
  <si>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</si>
  <si>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</si>
  <si>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</si>
  <si>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</si>
  <si>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</si>
  <si>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</si>
  <si>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</si>
  <si>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</si>
  <si>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</si>
  <si>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</si>
  <si>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</si>
  <si>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</si>
  <si>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</si>
  <si>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</si>
  <si>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</si>
  <si>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</si>
  <si>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</si>
  <si>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</si>
  <si>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</si>
  <si>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</si>
  <si>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</si>
  <si>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</si>
  <si>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</si>
  <si>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</si>
  <si>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</si>
  <si>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</si>
  <si>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</si>
  <si>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</si>
  <si>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</si>
  <si>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</si>
  <si>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</si>
  <si>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</si>
  <si>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</si>
  <si>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</si>
  <si>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</si>
  <si>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</si>
  <si>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</si>
  <si>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</si>
  <si>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</si>
  <si>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</si>
  <si>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</si>
  <si>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</si>
  <si>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</si>
  <si>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</si>
  <si>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</si>
  <si>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</si>
  <si>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</si>
  <si>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</si>
  <si>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</si>
  <si>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</si>
  <si>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</si>
  <si>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</si>
  <si>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</si>
  <si>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</si>
  <si>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</si>
  <si>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</si>
  <si>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</si>
  <si>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</si>
  <si>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</si>
  <si>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</si>
  <si>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</si>
  <si>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</si>
  <si>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</si>
  <si>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</si>
  <si>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</si>
  <si>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</si>
  <si>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</si>
  <si>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</si>
  <si>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</si>
  <si>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</si>
  <si>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</si>
  <si>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</si>
  <si>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</si>
  <si>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</si>
  <si>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</si>
  <si>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</si>
  <si>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</si>
  <si>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</si>
  <si>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</si>
  <si>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</si>
  <si>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</si>
  <si>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</si>
  <si>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</si>
  <si>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</si>
  <si>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</si>
  <si>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</si>
  <si>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</si>
  <si>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</si>
  <si>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</si>
  <si>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</si>
  <si>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</si>
  <si>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</si>
  <si>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</si>
  <si>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</si>
  <si>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</si>
  <si>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</si>
  <si>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</si>
  <si>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</si>
  <si>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</si>
  <si>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</si>
  <si>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</si>
  <si>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</si>
  <si>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</si>
  <si>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</si>
  <si>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</si>
  <si>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</si>
  <si>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</si>
  <si>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</si>
  <si>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</si>
  <si>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</si>
  <si>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</si>
  <si>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</si>
  <si>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</si>
  <si>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</si>
  <si>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</si>
  <si>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</si>
  <si>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</si>
  <si>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</si>
  <si>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</si>
  <si>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</si>
  <si>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</si>
  <si>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</si>
  <si>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</si>
  <si>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</si>
  <si>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</si>
  <si>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</si>
  <si>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</si>
  <si>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</si>
  <si>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</si>
  <si>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</si>
  <si>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</si>
  <si>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</si>
  <si>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</si>
  <si>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</si>
  <si>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</si>
  <si>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</si>
  <si>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</si>
  <si>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</si>
  <si>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</si>
  <si>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</si>
  <si>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</si>
  <si>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</si>
  <si>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</si>
  <si>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</si>
  <si>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</si>
  <si>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</si>
  <si>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</si>
  <si>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</si>
  <si>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</si>
  <si>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</si>
  <si>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</si>
  <si>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</si>
  <si>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</si>
  <si>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</si>
  <si>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</si>
  <si>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</si>
  <si>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</si>
  <si>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</si>
  <si>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</si>
  <si>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</si>
  <si>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</si>
  <si>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</si>
  <si>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</si>
  <si>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</si>
  <si>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</si>
  <si>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</si>
  <si>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</si>
  <si>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</si>
  <si>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</si>
  <si>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</si>
  <si>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</si>
  <si>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</si>
  <si>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</si>
  <si>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</si>
  <si>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</si>
  <si>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</si>
  <si>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</si>
  <si>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</si>
  <si>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</si>
  <si>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</si>
  <si>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</si>
  <si>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</si>
  <si>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</si>
  <si>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</si>
  <si>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</si>
  <si>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</si>
  <si>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</si>
  <si>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</si>
  <si>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</si>
  <si>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</si>
  <si>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</si>
  <si>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</si>
  <si>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</si>
  <si>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</si>
  <si>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</si>
  <si>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</si>
  <si>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</si>
  <si>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</si>
  <si>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</si>
  <si>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</si>
  <si>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</si>
  <si>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</si>
  <si>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</si>
  <si>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</si>
  <si>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</si>
  <si>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</si>
  <si>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</si>
  <si>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</si>
  <si>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</si>
  <si>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</si>
  <si>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</si>
  <si>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</si>
  <si>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</si>
  <si>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</si>
  <si>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</si>
  <si>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</si>
  <si>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</si>
  <si>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</si>
  <si>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</si>
  <si>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</si>
  <si>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</si>
  <si>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</si>
  <si>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</si>
  <si>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</si>
  <si>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</si>
  <si>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</si>
  <si>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</si>
  <si>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</si>
  <si>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</si>
  <si>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</si>
  <si>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</si>
  <si>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</si>
  <si>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</si>
  <si>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</si>
  <si>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</si>
  <si>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</si>
  <si>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</si>
  <si>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</si>
  <si>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</si>
  <si>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</si>
  <si>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</si>
  <si>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</si>
  <si>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</si>
  <si>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</si>
  <si>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</si>
  <si>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</si>
  <si>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</si>
  <si>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</si>
  <si>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</si>
  <si>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</si>
  <si>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</si>
  <si>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</si>
  <si>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</si>
  <si>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</si>
  <si>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</si>
  <si>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</si>
  <si>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</si>
  <si>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</si>
  <si>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</si>
  <si>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</si>
  <si>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</si>
  <si>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</si>
  <si>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</si>
  <si>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</si>
  <si>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</si>
  <si>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</si>
  <si>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</si>
  <si>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</si>
  <si>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</si>
  <si>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</si>
  <si>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</si>
  <si>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</si>
  <si>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</si>
  <si>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</si>
  <si>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</si>
  <si>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</si>
  <si>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</si>
  <si>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</si>
  <si>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</si>
  <si>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</si>
  <si>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</si>
  <si>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</si>
  <si>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</si>
  <si>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</si>
  <si>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</si>
  <si>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</si>
  <si>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</si>
  <si>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</si>
  <si>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</si>
  <si>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</si>
  <si>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</si>
  <si>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</si>
  <si>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</si>
  <si>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</si>
  <si>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</si>
  <si>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</si>
  <si>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</si>
  <si>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</si>
  <si>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</si>
  <si>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</si>
  <si>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</si>
  <si>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</si>
  <si>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</si>
  <si>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</si>
  <si>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</si>
  <si>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</si>
  <si>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</si>
  <si>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</si>
  <si>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</si>
  <si>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</si>
  <si>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</si>
  <si>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</si>
  <si>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</si>
  <si>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</si>
  <si>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</si>
  <si>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</si>
  <si>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</si>
  <si>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</si>
  <si>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</si>
  <si>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</si>
  <si>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</si>
  <si>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</si>
  <si>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</si>
  <si>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</si>
  <si>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</si>
  <si>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</si>
  <si>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</si>
  <si>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</si>
  <si>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</si>
  <si>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</si>
  <si>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</si>
  <si>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</si>
  <si>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</si>
  <si>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</si>
  <si>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</si>
  <si>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</si>
  <si>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</si>
  <si>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</si>
  <si>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</si>
  <si>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</si>
  <si>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</si>
  <si>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</si>
  <si>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</si>
  <si>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</si>
  <si>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</si>
  <si>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</si>
  <si>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</si>
  <si>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</si>
  <si>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</si>
  <si>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</si>
  <si>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</si>
  <si>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</si>
  <si>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</si>
  <si>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</si>
  <si>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</si>
  <si>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</si>
  <si>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</si>
  <si>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</si>
  <si>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</si>
  <si>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</si>
  <si>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</si>
  <si>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</si>
  <si>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</si>
  <si>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</si>
  <si>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</si>
  <si>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</si>
  <si>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</si>
  <si>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</si>
  <si>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</si>
  <si>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</si>
  <si>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</si>
  <si>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</si>
  <si>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</si>
  <si>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</si>
  <si>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</si>
  <si>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</si>
  <si>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</si>
  <si>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</si>
  <si>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</si>
  <si>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</si>
  <si>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</si>
  <si>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</si>
  <si>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</si>
  <si>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</si>
  <si>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</si>
  <si>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</si>
  <si>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</si>
  <si>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</si>
  <si>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</si>
  <si>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</si>
  <si>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</si>
  <si>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</si>
  <si>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</si>
  <si>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</si>
  <si>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</si>
  <si>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</si>
  <si>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</si>
  <si>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</si>
  <si>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</si>
  <si>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</si>
  <si>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</si>
  <si>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</si>
  <si>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</si>
  <si>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</si>
  <si>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</si>
  <si>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</si>
  <si>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</si>
  <si>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</si>
  <si>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</si>
  <si>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</si>
  <si>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</si>
  <si>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</si>
  <si>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</si>
  <si>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</si>
  <si>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</si>
  <si>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</si>
  <si>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</si>
  <si>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</si>
  <si>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</si>
  <si>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</si>
  <si>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</si>
  <si>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</si>
  <si>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</si>
  <si>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</si>
  <si>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</si>
  <si>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</si>
  <si>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</si>
  <si>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</si>
  <si>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</si>
  <si>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</si>
  <si>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</si>
  <si>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</si>
  <si>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</si>
  <si>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</si>
  <si>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</si>
  <si>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</si>
  <si>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</si>
  <si>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</si>
  <si>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</si>
  <si>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</si>
  <si>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</si>
  <si>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</si>
  <si>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</si>
  <si>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</si>
  <si>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</si>
  <si>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</si>
  <si>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</si>
  <si>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</si>
  <si>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</si>
  <si>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</si>
  <si>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</si>
  <si>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</si>
  <si>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</si>
  <si>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</si>
  <si>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</si>
  <si>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</si>
  <si>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</si>
  <si>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</si>
  <si>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</si>
  <si>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</si>
  <si>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</si>
  <si>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</si>
  <si>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</si>
  <si>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</si>
  <si>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</si>
  <si>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</si>
  <si>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</si>
  <si>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</si>
  <si>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</si>
  <si>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</si>
  <si>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</si>
  <si>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</si>
  <si>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</si>
  <si>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</si>
  <si>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</si>
  <si>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</si>
  <si>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</si>
  <si>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</si>
  <si>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</si>
  <si>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</si>
  <si>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</si>
  <si>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</si>
  <si>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</si>
  <si>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</si>
  <si>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</si>
  <si>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</si>
  <si>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</si>
  <si>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</si>
  <si>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</si>
  <si>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</si>
  <si>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</si>
  <si>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</si>
  <si>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</si>
  <si>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</si>
  <si>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</si>
  <si>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</si>
  <si>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</si>
  <si>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</si>
  <si>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</si>
  <si>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</si>
  <si>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</si>
  <si>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</si>
  <si>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</si>
  <si>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</si>
  <si>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</si>
  <si>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</si>
  <si>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</si>
  <si>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</si>
  <si>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</si>
  <si>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</si>
  <si>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</si>
  <si>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</si>
  <si>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</si>
  <si>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</si>
  <si>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</si>
  <si>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</si>
  <si>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</si>
  <si>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</si>
  <si>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</si>
  <si>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</si>
  <si>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</si>
  <si>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</si>
  <si>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</si>
  <si>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</si>
  <si>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</si>
  <si>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</si>
  <si>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</si>
  <si>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</si>
  <si>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</si>
  <si>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</si>
  <si>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</si>
  <si>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</si>
  <si>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</si>
  <si>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</si>
  <si>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</si>
  <si>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</si>
  <si>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</si>
  <si>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</si>
  <si>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</si>
  <si>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</si>
  <si>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</si>
  <si>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</si>
  <si>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</si>
  <si>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</si>
  <si>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</si>
  <si>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</si>
  <si>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</si>
  <si>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</si>
  <si>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</si>
  <si>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</si>
  <si>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</si>
  <si>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</si>
  <si>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</si>
  <si>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</si>
  <si>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</si>
  <si>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</si>
  <si>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</si>
  <si>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</si>
  <si>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</si>
  <si>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</si>
  <si>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</si>
  <si>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</si>
  <si>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</si>
  <si>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</si>
  <si>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</si>
  <si>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</si>
  <si>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</si>
  <si>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</si>
  <si>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</si>
  <si>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</si>
  <si>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</si>
  <si>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</si>
  <si>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</si>
  <si>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</si>
  <si>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</si>
  <si>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</si>
  <si>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</si>
  <si>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</si>
  <si>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</si>
  <si>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</si>
  <si>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</si>
  <si>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</si>
  <si>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</si>
  <si>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</si>
  <si>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</si>
  <si>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</si>
  <si>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</si>
  <si>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</si>
  <si>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</si>
  <si>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</si>
  <si>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</si>
  <si>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</si>
  <si>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</si>
  <si>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</si>
  <si>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</si>
  <si>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</si>
  <si>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</si>
  <si>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</si>
  <si>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</si>
  <si>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</si>
  <si>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</si>
  <si>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</si>
  <si>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</si>
  <si>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</si>
  <si>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</si>
  <si>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</si>
  <si>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</si>
  <si>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</si>
  <si>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</si>
  <si>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</si>
  <si>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</si>
  <si>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</si>
  <si>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</si>
  <si>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</si>
  <si>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</si>
  <si>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</si>
  <si>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</si>
  <si>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</si>
  <si>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</si>
  <si>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</si>
  <si>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</si>
  <si>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</si>
  <si>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</si>
  <si>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</si>
  <si>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</si>
  <si>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</si>
  <si>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</si>
  <si>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</si>
  <si>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</si>
  <si>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</si>
  <si>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</si>
  <si>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</si>
  <si>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</si>
  <si>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</si>
  <si>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</si>
  <si>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</si>
  <si>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</si>
  <si>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</si>
  <si>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</si>
  <si>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</si>
  <si>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</si>
  <si>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</si>
  <si>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</si>
  <si>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</si>
  <si>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</si>
  <si>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</si>
  <si>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</si>
  <si>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</si>
  <si>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</si>
  <si>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</si>
  <si>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</si>
  <si>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</si>
  <si>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</si>
  <si>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</si>
  <si>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</si>
  <si>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</si>
  <si>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</si>
  <si>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</si>
  <si>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</si>
  <si>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</si>
  <si>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</si>
  <si>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</si>
  <si>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</si>
  <si>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</si>
  <si>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</si>
  <si>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</si>
  <si>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</si>
  <si>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</si>
  <si>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</si>
  <si>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</si>
  <si>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</si>
  <si>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</si>
  <si>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</si>
  <si>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</si>
  <si>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</si>
  <si>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</si>
  <si>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</si>
  <si>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</si>
  <si>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</si>
  <si>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</si>
  <si>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</si>
  <si>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</si>
  <si>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</si>
  <si>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</si>
  <si>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</si>
  <si>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</si>
  <si>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</si>
  <si>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</si>
  <si>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</si>
  <si>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</si>
  <si>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</si>
  <si>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</si>
  <si>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</si>
  <si>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</si>
  <si>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</si>
  <si>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</si>
  <si>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</si>
  <si>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</si>
  <si>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</si>
  <si>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</si>
  <si>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</si>
  <si>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</si>
  <si>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</si>
  <si>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</si>
  <si>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</si>
  <si>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</si>
  <si>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</si>
  <si>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</si>
  <si>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</si>
  <si>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</si>
  <si>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</si>
  <si>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</si>
  <si>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</si>
  <si>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</si>
  <si>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</si>
  <si>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</si>
  <si>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</si>
  <si>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</si>
  <si>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</si>
  <si>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</si>
  <si>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</si>
  <si>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</si>
  <si>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</si>
  <si>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</si>
  <si>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</si>
  <si>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</si>
  <si>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</si>
  <si>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</si>
  <si>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</si>
  <si>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</si>
  <si>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</si>
  <si>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</si>
  <si>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</si>
  <si>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</si>
  <si>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</si>
  <si>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</si>
  <si>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</si>
  <si>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</si>
  <si>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</si>
  <si>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</si>
  <si>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</si>
  <si>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</si>
  <si>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</si>
  <si>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</si>
  <si>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</si>
  <si>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</si>
  <si>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</si>
  <si>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</si>
  <si>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</si>
  <si>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</si>
  <si>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</si>
  <si>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</si>
  <si>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</si>
  <si>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</si>
  <si>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</si>
  <si>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</si>
  <si>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</si>
  <si>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</si>
  <si>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</si>
  <si>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</si>
  <si>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</si>
  <si>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</si>
  <si>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</si>
  <si>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</si>
  <si>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</si>
  <si>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</si>
  <si>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</si>
  <si>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</si>
  <si>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</si>
  <si>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</si>
  <si>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</si>
  <si>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</si>
  <si>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</si>
  <si>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</si>
  <si>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</si>
  <si>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</si>
  <si>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</si>
  <si>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</si>
  <si>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</si>
  <si>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</si>
  <si>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</si>
  <si>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</si>
  <si>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</si>
  <si>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</si>
  <si>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</si>
  <si>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</si>
  <si>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</si>
  <si>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</si>
  <si>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</si>
  <si>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</si>
  <si>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</si>
  <si>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</si>
  <si>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</si>
  <si>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</si>
  <si>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</si>
  <si>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</si>
  <si>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</si>
  <si>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</si>
  <si>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</si>
  <si>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</si>
  <si>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</si>
  <si>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</si>
  <si>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</si>
  <si>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</si>
  <si>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</si>
  <si>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</si>
  <si>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</si>
  <si>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</si>
  <si>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</si>
  <si>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</si>
  <si>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</si>
  <si>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</si>
  <si>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</si>
  <si>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</si>
  <si>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</si>
  <si>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</si>
  <si>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</si>
  <si>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</si>
  <si>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</si>
  <si>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</si>
  <si>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</si>
  <si>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</si>
  <si>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</si>
  <si>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</si>
  <si>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</si>
  <si>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</si>
  <si>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</si>
  <si>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</si>
  <si>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</si>
  <si>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</si>
  <si>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</si>
  <si>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</si>
  <si>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</si>
  <si>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</si>
  <si>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</si>
  <si>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</si>
  <si>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</si>
  <si>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</si>
  <si>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</si>
  <si>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</si>
  <si>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</si>
  <si>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</si>
  <si>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</si>
  <si>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</si>
  <si>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</si>
  <si>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</si>
  <si>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</si>
  <si>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</si>
  <si>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</si>
  <si>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</si>
  <si>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</si>
  <si>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</si>
  <si>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</si>
  <si>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</si>
  <si>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</si>
  <si>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</si>
  <si>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</si>
  <si>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</si>
  <si>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</si>
  <si>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</si>
  <si>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</si>
  <si>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</si>
  <si>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</si>
  <si>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</si>
  <si>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</si>
  <si>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</si>
  <si>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</si>
  <si>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</si>
  <si>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</si>
  <si>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</si>
  <si>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</si>
  <si>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</si>
  <si>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</si>
  <si>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</si>
  <si>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</si>
  <si>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</si>
  <si>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</si>
  <si>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</si>
  <si>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</si>
  <si>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</si>
  <si>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</si>
  <si>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</si>
  <si>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</si>
  <si>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</si>
  <si>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</si>
  <si>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</si>
  <si>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</si>
  <si>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</si>
  <si>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</si>
  <si>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</si>
  <si>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</si>
  <si>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</si>
  <si>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</si>
  <si>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</si>
  <si>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</si>
  <si>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</si>
  <si>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</si>
  <si>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</si>
  <si>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</si>
  <si>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</si>
  <si>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</si>
  <si>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</si>
  <si>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</si>
  <si>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</si>
  <si>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</si>
  <si>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</si>
  <si>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</si>
  <si>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</si>
  <si>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</si>
  <si>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</si>
  <si>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</si>
  <si>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</si>
  <si>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</si>
  <si>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</si>
  <si>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</si>
  <si>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</si>
  <si>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</si>
  <si>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</si>
  <si>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</si>
  <si>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</si>
  <si>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</si>
  <si>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</si>
  <si>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</si>
  <si>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</si>
  <si>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</si>
  <si>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</si>
  <si>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</si>
  <si>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</si>
  <si>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</si>
  <si>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</si>
  <si>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</si>
  <si>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</si>
  <si>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</si>
  <si>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</si>
  <si>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</si>
  <si>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</si>
  <si>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</si>
  <si>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</si>
  <si>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</si>
  <si>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</si>
  <si>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</si>
  <si>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</si>
  <si>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</si>
  <si>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</si>
  <si>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</si>
  <si>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</si>
  <si>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</si>
  <si>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</si>
  <si>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</si>
  <si>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</si>
  <si>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</si>
  <si>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</si>
  <si>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</si>
  <si>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</si>
  <si>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</si>
  <si>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</si>
  <si>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</si>
  <si>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</si>
  <si>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</si>
  <si>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</si>
  <si>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</si>
  <si>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</si>
  <si>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</si>
  <si>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</si>
  <si>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</si>
  <si>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</si>
  <si>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</si>
  <si>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</si>
  <si>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</si>
  <si>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</si>
  <si>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</si>
  <si>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</si>
  <si>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</si>
  <si>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</si>
  <si>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</si>
  <si>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</si>
  <si>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</si>
  <si>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</si>
  <si>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</si>
  <si>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</si>
  <si>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</si>
  <si>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</si>
  <si>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</si>
  <si>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</si>
  <si>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</si>
  <si>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</si>
  <si>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</si>
  <si>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</si>
  <si>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</si>
  <si>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</si>
  <si>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</si>
  <si>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</si>
  <si>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</si>
  <si>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</si>
  <si>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</si>
  <si>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</si>
  <si>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</si>
  <si>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</si>
  <si>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</si>
  <si>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</si>
  <si>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</si>
  <si>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</si>
  <si>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</si>
  <si>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</si>
  <si>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</si>
  <si>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</si>
  <si>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</si>
  <si>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</si>
  <si>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</si>
  <si>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</si>
  <si>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</si>
  <si>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</si>
  <si>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</si>
  <si>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</si>
  <si>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</si>
  <si>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</si>
  <si>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</si>
  <si>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</si>
  <si>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</si>
  <si>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</si>
  <si>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</si>
  <si>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</si>
  <si>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</si>
  <si>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</si>
  <si>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</si>
  <si>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</si>
  <si>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</si>
  <si>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</si>
  <si>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</si>
  <si>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</si>
  <si>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</si>
  <si>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</si>
  <si>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</si>
  <si>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</si>
  <si>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</si>
  <si>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</si>
  <si>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</si>
  <si>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</si>
  <si>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</si>
  <si>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</si>
  <si>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</si>
  <si>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</si>
  <si>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</si>
  <si>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</si>
  <si>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</si>
  <si>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</si>
  <si>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</si>
  <si>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</si>
  <si>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</si>
  <si>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</si>
  <si>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</si>
  <si>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</si>
  <si>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</si>
  <si>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</si>
  <si>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</si>
  <si>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</si>
  <si>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</si>
  <si>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</si>
  <si>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</si>
  <si>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</si>
  <si>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</si>
  <si>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</si>
  <si>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</si>
  <si>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</si>
  <si>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</si>
  <si>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</si>
  <si>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</si>
  <si>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</si>
  <si>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</si>
  <si>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</si>
  <si>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</si>
  <si>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</si>
  <si>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</si>
  <si>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</si>
  <si>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</si>
  <si>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</si>
  <si>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</si>
  <si>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</si>
  <si>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</si>
  <si>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</si>
  <si>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</si>
  <si>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</si>
  <si>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</si>
  <si>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</si>
  <si>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</si>
  <si>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</si>
  <si>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</si>
  <si>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</si>
  <si>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</si>
  <si>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</si>
  <si>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</si>
  <si>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</si>
  <si>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</si>
  <si>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</si>
  <si>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</si>
  <si>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</si>
  <si>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</si>
  <si>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</si>
  <si>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</si>
  <si>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</si>
  <si>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</si>
  <si>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</si>
  <si>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</si>
  <si>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</si>
  <si>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</si>
  <si>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</si>
  <si>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</si>
  <si>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</si>
  <si>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</si>
  <si>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</si>
  <si>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</si>
  <si>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</si>
  <si>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</si>
  <si>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</si>
  <si>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</si>
  <si>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</si>
  <si>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</si>
  <si>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</si>
  <si>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</si>
  <si>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</si>
  <si>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</si>
  <si>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</si>
  <si>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</si>
  <si>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</si>
  <si>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</si>
  <si>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</si>
  <si>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</si>
  <si>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</si>
  <si>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</si>
  <si>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</si>
  <si>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</si>
  <si>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</si>
  <si>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</si>
  <si>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</si>
  <si>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</si>
  <si>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</si>
  <si>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</si>
  <si>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</si>
  <si>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</si>
  <si>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</si>
  <si>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</si>
  <si>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</si>
  <si>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</si>
  <si>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</si>
  <si>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</si>
  <si>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</si>
  <si>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</si>
  <si>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</si>
  <si>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</si>
  <si>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</si>
  <si>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</si>
  <si>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</si>
  <si>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</si>
  <si>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</si>
  <si>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</si>
  <si>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</si>
  <si>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</si>
  <si>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</si>
  <si>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</si>
  <si>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</si>
  <si>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</si>
  <si>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</si>
  <si>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</si>
  <si>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</si>
  <si>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</si>
  <si>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</si>
  <si>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</si>
  <si>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</si>
  <si>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</si>
  <si>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</si>
  <si>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</si>
  <si>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</si>
  <si>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</si>
  <si>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</si>
  <si>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</si>
  <si>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</si>
  <si>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</si>
  <si>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</si>
  <si>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</si>
  <si>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</si>
  <si>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</si>
  <si>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</si>
  <si>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</si>
  <si>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</si>
  <si>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</si>
  <si>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</si>
  <si>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</si>
  <si>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</si>
  <si>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</si>
  <si>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</si>
  <si>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</si>
  <si>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</si>
  <si>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</si>
  <si>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</si>
  <si>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</si>
  <si>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</si>
  <si>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</si>
  <si>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</si>
  <si>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</si>
  <si>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</si>
  <si>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</si>
  <si>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</si>
  <si>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</si>
  <si>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</si>
  <si>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</si>
  <si>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</si>
  <si>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</si>
  <si>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</si>
  <si>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</si>
  <si>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</si>
  <si>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</si>
  <si>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</si>
  <si>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</si>
  <si>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</si>
  <si>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</si>
  <si>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</si>
  <si>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</si>
  <si>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</si>
  <si>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</si>
  <si>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</si>
  <si>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</si>
  <si>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</si>
  <si>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</si>
  <si>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</si>
  <si>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</si>
  <si>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</si>
  <si>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</si>
  <si>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</si>
  <si>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</si>
  <si>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</si>
  <si>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</si>
  <si>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</si>
  <si>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</si>
  <si>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</si>
  <si>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</si>
  <si>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</si>
  <si>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</si>
  <si>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</si>
  <si>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</si>
  <si>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</si>
  <si>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</si>
  <si>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</si>
  <si>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</si>
  <si>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</si>
  <si>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</si>
  <si>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</si>
  <si>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</si>
  <si>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</si>
  <si>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</si>
  <si>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</si>
  <si>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</si>
  <si>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</si>
  <si>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</si>
  <si>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</si>
  <si>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</si>
  <si>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</si>
  <si>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</si>
  <si>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</si>
  <si>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</si>
  <si>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</si>
  <si>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</si>
  <si>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</si>
  <si>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</si>
  <si>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</si>
  <si>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</si>
  <si>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</si>
  <si>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</si>
  <si>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</si>
  <si>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</si>
  <si>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</si>
  <si>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</si>
  <si>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</si>
  <si>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</si>
  <si>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</si>
  <si>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</si>
  <si>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</si>
  <si>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</si>
  <si>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</si>
  <si>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</si>
  <si>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</si>
  <si>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</si>
  <si>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</si>
  <si>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</si>
  <si>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</si>
  <si>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</si>
  <si>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</si>
  <si>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</si>
  <si>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</si>
  <si>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</si>
  <si>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</si>
  <si>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</si>
  <si>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</si>
  <si>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</si>
  <si>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</si>
  <si>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</si>
  <si>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</si>
  <si>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</si>
  <si>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</si>
  <si>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</si>
  <si>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</si>
  <si>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</si>
  <si>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</si>
  <si>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</si>
  <si>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</si>
  <si>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</si>
  <si>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</si>
  <si>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</si>
  <si>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</si>
  <si>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</si>
  <si>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</si>
  <si>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</si>
  <si>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</si>
  <si>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</si>
  <si>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</si>
  <si>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</si>
  <si>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</si>
  <si>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</si>
  <si>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</si>
  <si>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</si>
  <si>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</si>
  <si>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</si>
  <si>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</si>
  <si>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</si>
  <si>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</si>
  <si>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</si>
  <si>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</si>
  <si>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</si>
  <si>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</si>
  <si>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</si>
  <si>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</si>
  <si>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</si>
  <si>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</si>
  <si>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</si>
  <si>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</si>
  <si>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</si>
  <si>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</si>
  <si>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</si>
  <si>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</si>
  <si>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</si>
  <si>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</si>
  <si>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</si>
  <si>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</si>
  <si>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</si>
  <si>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</si>
  <si>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</si>
  <si>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</si>
  <si>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</si>
  <si>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</si>
  <si>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</si>
  <si>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</si>
  <si>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</si>
  <si>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</si>
  <si>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</si>
  <si>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</si>
  <si>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</si>
  <si>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</si>
  <si>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</si>
  <si>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</si>
  <si>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</si>
  <si>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</si>
  <si>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</si>
  <si>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</si>
  <si>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</si>
  <si>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</si>
  <si>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</si>
  <si>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</si>
  <si>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</si>
  <si>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</si>
  <si>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</si>
  <si>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</si>
  <si>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</si>
  <si>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</si>
  <si>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</si>
  <si>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</si>
  <si>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</si>
  <si>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</si>
  <si>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</si>
  <si>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</si>
  <si>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</si>
  <si>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</si>
  <si>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</si>
  <si>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</si>
  <si>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</si>
  <si>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</si>
  <si>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</si>
  <si>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</si>
  <si>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</si>
  <si>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</si>
  <si>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</si>
  <si>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</si>
  <si>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</si>
  <si>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</si>
  <si>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</si>
  <si>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</si>
  <si>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</si>
  <si>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</si>
  <si>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</si>
  <si>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</si>
  <si>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</si>
  <si>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</si>
  <si>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</si>
  <si>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</si>
  <si>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</si>
  <si>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</si>
  <si>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</si>
  <si>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</si>
  <si>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</si>
  <si>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</si>
  <si>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</si>
  <si>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</si>
  <si>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</si>
  <si>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</si>
  <si>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</si>
  <si>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</si>
  <si>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</si>
  <si>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</si>
  <si>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</si>
  <si>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</si>
  <si>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</si>
  <si>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</si>
  <si>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</si>
  <si>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</si>
  <si>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</si>
  <si>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</si>
  <si>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</si>
  <si>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</si>
  <si>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</si>
  <si>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</si>
  <si>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</si>
  <si>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</si>
  <si>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</si>
  <si>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</si>
  <si>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</si>
  <si>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</si>
  <si>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</si>
  <si>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</si>
  <si>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</si>
  <si>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</si>
  <si>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</si>
  <si>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</si>
  <si>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</si>
  <si>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</si>
  <si>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</si>
  <si>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</si>
  <si>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</si>
  <si>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</si>
  <si>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</si>
  <si>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</si>
  <si>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</si>
  <si>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</si>
  <si>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</si>
  <si>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</si>
  <si>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</si>
  <si>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</si>
  <si>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</si>
  <si>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</si>
  <si>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</si>
  <si>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</si>
  <si>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</si>
  <si>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</si>
  <si>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</si>
  <si>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</si>
  <si>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</si>
  <si>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</si>
  <si>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</si>
  <si>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</si>
  <si>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</si>
  <si>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</si>
  <si>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</si>
  <si>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</si>
  <si>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</si>
  <si>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</si>
  <si>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</si>
  <si>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</si>
  <si>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</si>
  <si>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</si>
  <si>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</si>
  <si>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</si>
  <si>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</si>
  <si>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</si>
  <si>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</si>
  <si>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</si>
  <si>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</si>
  <si>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</si>
  <si>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</si>
  <si>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</si>
  <si>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</si>
  <si>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</si>
  <si>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</si>
  <si>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</si>
  <si>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</si>
  <si>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</si>
  <si>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</si>
  <si>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</si>
  <si>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</si>
  <si>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</si>
  <si>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</si>
  <si>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</si>
  <si>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</si>
  <si>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</si>
  <si>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</si>
  <si>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</si>
  <si>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</si>
  <si>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</si>
  <si>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</si>
  <si>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</si>
  <si>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</si>
  <si>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</si>
  <si>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</si>
  <si>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</si>
  <si>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</si>
  <si>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</si>
  <si>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</si>
  <si>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</si>
  <si>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</si>
  <si>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</si>
  <si>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</si>
  <si>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</si>
  <si>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</si>
  <si>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</si>
  <si>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</si>
  <si>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</si>
  <si>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</si>
  <si>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</si>
  <si>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</si>
  <si>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</si>
  <si>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</si>
  <si>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</si>
  <si>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</si>
  <si>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</si>
  <si>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</si>
  <si>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</si>
  <si>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</si>
  <si>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</si>
  <si>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</si>
  <si>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</si>
  <si>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</si>
  <si>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</si>
  <si>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</si>
  <si>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</si>
  <si>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</si>
  <si>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</si>
  <si>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</si>
  <si>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</si>
  <si>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</si>
  <si>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</si>
  <si>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</si>
  <si>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</si>
  <si>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</si>
  <si>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</si>
  <si>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</si>
  <si>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</si>
  <si>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</si>
  <si>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</si>
  <si>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</si>
  <si>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</si>
  <si>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</si>
  <si>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</si>
  <si>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</si>
  <si>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</si>
  <si>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</si>
  <si>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</si>
  <si>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</si>
  <si>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</si>
  <si>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</si>
  <si>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</si>
  <si>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</si>
  <si>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</si>
  <si>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</si>
  <si>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</si>
  <si>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</si>
  <si>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</si>
  <si>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</si>
  <si>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</si>
  <si>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</si>
  <si>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</si>
  <si>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</si>
  <si>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</si>
  <si>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</si>
  <si>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</si>
  <si>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</si>
  <si>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</si>
  <si>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</si>
  <si>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</si>
  <si>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</si>
  <si>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</si>
  <si>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</si>
  <si>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</si>
  <si>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</si>
  <si>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</si>
  <si>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</si>
  <si>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</si>
  <si>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</si>
  <si>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</si>
  <si>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</si>
  <si>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</si>
  <si>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</si>
  <si>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</si>
  <si>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</si>
  <si>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</si>
  <si>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</si>
  <si>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</si>
  <si>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</si>
  <si>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</si>
  <si>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</si>
  <si>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</si>
  <si>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</si>
  <si>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</si>
  <si>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</si>
  <si>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</si>
  <si>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</si>
  <si>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</si>
  <si>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</si>
  <si>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</si>
  <si>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</si>
  <si>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</si>
  <si>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</si>
  <si>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</si>
  <si>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</si>
  <si>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</si>
  <si>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</si>
  <si>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</si>
  <si>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</si>
  <si>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</si>
  <si>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</si>
  <si>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</si>
  <si>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</si>
  <si>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</si>
  <si>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</si>
  <si>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</si>
  <si>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</si>
  <si>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</si>
  <si>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</si>
  <si>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</si>
  <si>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</si>
  <si>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</si>
  <si>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</si>
  <si>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</si>
  <si>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</si>
  <si>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</si>
  <si>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</si>
  <si>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</si>
  <si>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</si>
  <si>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</si>
  <si>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</si>
  <si>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</si>
  <si>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</si>
  <si>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</si>
  <si>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</si>
  <si>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</si>
  <si>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</si>
  <si>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</si>
  <si>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</si>
  <si>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</si>
  <si>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</si>
  <si>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</si>
  <si>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</si>
  <si>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</si>
  <si>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</si>
  <si>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</si>
  <si>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</si>
  <si>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</si>
  <si>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</si>
  <si>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</si>
  <si>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</si>
  <si>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</si>
  <si>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</si>
  <si>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</si>
  <si>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</si>
  <si>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</si>
  <si>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</si>
  <si>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</si>
  <si>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</si>
  <si>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</si>
  <si>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</si>
  <si>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</si>
  <si>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</si>
  <si>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</si>
  <si>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</si>
  <si>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</si>
  <si>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</si>
  <si>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</si>
  <si>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</si>
  <si>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</si>
  <si>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</si>
  <si>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</si>
  <si>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</si>
  <si>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</si>
  <si>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</si>
  <si>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</si>
  <si>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</si>
  <si>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</si>
  <si>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</si>
  <si>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</si>
  <si>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</si>
  <si>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</si>
  <si>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</si>
  <si>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</si>
  <si>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</si>
  <si>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</si>
  <si>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</si>
  <si>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</si>
  <si>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</si>
  <si>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</si>
  <si>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</si>
  <si>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</si>
  <si>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</si>
  <si>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</si>
  <si>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</si>
  <si>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</si>
  <si>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</si>
  <si>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</si>
  <si>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</si>
  <si>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</si>
  <si>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</si>
  <si>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</si>
  <si>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</si>
  <si>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</si>
  <si>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</si>
  <si>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</si>
  <si>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</si>
  <si>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</si>
  <si>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</si>
  <si>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</si>
  <si>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</si>
  <si>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</si>
  <si>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</si>
  <si>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</si>
  <si>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</si>
  <si>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</si>
  <si>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</si>
  <si>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</si>
  <si>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</si>
  <si>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</si>
  <si>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</si>
  <si>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</si>
  <si>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</si>
  <si>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</si>
  <si>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</si>
  <si>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</si>
  <si>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</si>
  <si>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</si>
  <si>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</si>
  <si>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</si>
  <si>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</si>
  <si>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</si>
  <si>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</si>
  <si>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</si>
  <si>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</si>
  <si>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</si>
  <si>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</si>
  <si>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</si>
  <si>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</si>
  <si>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</si>
  <si>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</si>
  <si>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</si>
  <si>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</si>
  <si>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</si>
  <si>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</si>
  <si>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</si>
  <si>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</si>
  <si>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</si>
  <si>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</si>
  <si>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</si>
  <si>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</si>
  <si>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</si>
  <si>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</si>
  <si>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</si>
  <si>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</si>
  <si>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</si>
  <si>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</si>
  <si>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</si>
  <si>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</si>
  <si>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</si>
  <si>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</si>
  <si>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</si>
  <si>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</si>
  <si>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</si>
  <si>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</si>
  <si>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</si>
  <si>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</si>
  <si>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</si>
  <si>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</si>
  <si>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</si>
  <si>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</si>
  <si>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</si>
  <si>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</si>
  <si>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</si>
  <si>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</si>
  <si>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</si>
  <si>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</si>
  <si>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</si>
  <si>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</si>
  <si>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</si>
  <si>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</si>
  <si>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</si>
  <si>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</si>
  <si>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</si>
  <si>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</si>
  <si>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</si>
  <si>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</si>
  <si>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</si>
  <si>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</si>
  <si>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</si>
  <si>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</si>
  <si>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</si>
  <si>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</si>
  <si>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</si>
  <si>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</si>
  <si>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</si>
  <si>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</si>
  <si>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</si>
  <si>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</si>
  <si>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</si>
  <si>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</si>
  <si>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</si>
  <si>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</si>
  <si>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</si>
  <si>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</si>
  <si>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</si>
  <si>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</si>
  <si>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</si>
  <si>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</si>
  <si>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</si>
  <si>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</si>
  <si>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</si>
  <si>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</si>
  <si>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</si>
  <si>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</si>
  <si>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</si>
  <si>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</si>
  <si>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</si>
  <si>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</si>
  <si>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</si>
  <si>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</si>
  <si>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</si>
  <si>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</si>
  <si>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</si>
  <si>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</si>
  <si>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</si>
  <si>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</si>
  <si>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</si>
  <si>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</si>
  <si>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</si>
  <si>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</si>
  <si>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</si>
  <si>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</si>
  <si>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</si>
  <si>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</si>
  <si>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</si>
  <si>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</si>
  <si>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</si>
  <si>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</si>
  <si>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</si>
  <si>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</si>
  <si>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</si>
  <si>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</si>
  <si>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</si>
  <si>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</si>
  <si>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</si>
  <si>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</si>
  <si>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</si>
  <si>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</si>
  <si>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</si>
  <si>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</si>
  <si>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</si>
  <si>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</si>
  <si>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</si>
  <si>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</si>
  <si>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</si>
  <si>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</si>
  <si>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</si>
  <si>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</si>
  <si>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</si>
  <si>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</si>
  <si>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</si>
  <si>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</si>
  <si>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</si>
  <si>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</si>
  <si>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</si>
  <si>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</si>
  <si>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</si>
  <si>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</si>
  <si>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</si>
  <si>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</si>
  <si>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</si>
  <si>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</si>
  <si>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</si>
  <si>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</si>
  <si>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</si>
  <si>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</si>
  <si>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</si>
  <si>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</si>
  <si>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</si>
  <si>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</si>
  <si>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</si>
  <si>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</si>
  <si>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</si>
  <si>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</si>
  <si>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</si>
  <si>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</si>
  <si>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</si>
  <si>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</si>
  <si>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</si>
  <si>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</si>
  <si>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</si>
  <si>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</si>
  <si>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</si>
  <si>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</si>
  <si>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</si>
  <si>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</si>
  <si>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</si>
  <si>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</si>
  <si>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</si>
  <si>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</si>
  <si>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</si>
  <si>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</si>
  <si>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</si>
  <si>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</si>
  <si>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</si>
  <si>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</si>
  <si>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</si>
  <si>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</si>
  <si>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</si>
  <si>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</si>
  <si>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</si>
  <si>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</si>
  <si>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</si>
  <si>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</si>
  <si>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</si>
  <si>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</si>
  <si>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</si>
  <si>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</si>
  <si>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</si>
  <si>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</si>
  <si>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</si>
  <si>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</si>
  <si>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</si>
  <si>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</si>
  <si>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</si>
  <si>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</si>
  <si>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</si>
  <si>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</si>
  <si>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</si>
  <si>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</si>
  <si>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</si>
  <si>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</si>
  <si>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</si>
  <si>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</si>
  <si>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</si>
  <si>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</si>
  <si>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</si>
  <si>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</si>
  <si>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</si>
  <si>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</si>
  <si>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</si>
  <si>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</si>
  <si>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</si>
  <si>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</si>
  <si>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</si>
  <si>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</si>
  <si>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</si>
  <si>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</si>
  <si>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</si>
  <si>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</si>
  <si>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</si>
  <si>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</si>
  <si>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</si>
  <si>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</si>
  <si>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</si>
  <si>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</si>
  <si>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</si>
  <si>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</si>
  <si>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</si>
  <si>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</si>
  <si>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</si>
  <si>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</si>
  <si>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</si>
  <si>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</si>
  <si>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</si>
  <si>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</si>
  <si>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</si>
  <si>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</si>
  <si>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</si>
  <si>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</si>
  <si>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</si>
  <si>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</si>
  <si>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</si>
  <si>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</si>
  <si>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</si>
  <si>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</si>
  <si>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</si>
  <si>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</si>
  <si>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</si>
  <si>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</si>
  <si>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</si>
  <si>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</si>
  <si>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</si>
  <si>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</si>
  <si>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</si>
  <si>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</si>
  <si>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</si>
  <si>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</si>
  <si>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</si>
  <si>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</si>
  <si>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</si>
  <si>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</si>
  <si>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</si>
  <si>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</si>
  <si>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</si>
  <si>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</si>
  <si>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</si>
  <si>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</si>
  <si>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</si>
  <si>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</si>
  <si>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</si>
  <si>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</si>
  <si>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</si>
  <si>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</si>
  <si>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</si>
  <si>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</si>
  <si>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</si>
  <si>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</si>
  <si>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</si>
  <si>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</si>
  <si>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</si>
  <si>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</si>
  <si>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</si>
  <si>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</si>
  <si>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</si>
  <si>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</si>
  <si>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</si>
  <si>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</si>
  <si>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</si>
  <si>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</si>
  <si>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</si>
  <si>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</si>
  <si>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</si>
  <si>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</si>
  <si>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</si>
  <si>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</si>
  <si>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</si>
  <si>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</si>
  <si>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</si>
  <si>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</si>
  <si>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</si>
  <si>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</si>
  <si>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</si>
  <si>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</si>
  <si>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</si>
  <si>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</si>
  <si>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</si>
  <si>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</si>
  <si>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</si>
  <si>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</si>
  <si>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</si>
  <si>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</si>
  <si>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</si>
  <si>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</si>
  <si>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</si>
  <si>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</si>
  <si>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</si>
  <si>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</si>
  <si>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</si>
  <si>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</si>
  <si>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</si>
  <si>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</si>
  <si>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</si>
  <si>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</si>
  <si>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</si>
  <si>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</si>
  <si>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</si>
  <si>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</si>
  <si>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</si>
  <si>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</si>
  <si>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</si>
  <si>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</si>
  <si>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</si>
  <si>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</si>
  <si>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</si>
  <si>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</si>
  <si>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</si>
  <si>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</si>
  <si>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</si>
  <si>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</si>
  <si>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</si>
  <si>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</si>
  <si>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</si>
  <si>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</si>
  <si>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</si>
  <si>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</si>
  <si>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</si>
  <si>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</si>
  <si>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</si>
  <si>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</si>
  <si>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</si>
  <si>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</si>
  <si>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</si>
  <si>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</si>
  <si>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</si>
  <si>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</si>
  <si>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</si>
  <si>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</si>
  <si>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</si>
  <si>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</si>
  <si>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</si>
  <si>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</si>
  <si>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</si>
  <si>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</si>
  <si>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</si>
  <si>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</si>
  <si>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</si>
  <si>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</si>
  <si>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</si>
  <si>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</si>
  <si>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</si>
  <si>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</si>
  <si>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</si>
  <si>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</si>
  <si>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</si>
  <si>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</si>
  <si>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</si>
  <si>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</si>
  <si>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</si>
  <si>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</si>
  <si>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</si>
  <si>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</si>
  <si>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</si>
  <si>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</si>
  <si>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</si>
  <si>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</si>
  <si>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</si>
  <si>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</si>
  <si>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</si>
  <si>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</si>
  <si>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</si>
  <si>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</si>
  <si>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</si>
  <si>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</si>
  <si>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</si>
  <si>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</si>
  <si>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</si>
  <si>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</si>
  <si>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</si>
  <si>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</si>
  <si>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</si>
  <si>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</si>
  <si>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</si>
  <si>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</si>
  <si>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</si>
  <si>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</si>
  <si>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</si>
  <si>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</si>
  <si>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</si>
  <si>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</si>
  <si>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</si>
  <si>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</si>
  <si>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</si>
  <si>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</si>
  <si>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</si>
  <si>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</si>
  <si>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</si>
  <si>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</si>
  <si>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</si>
  <si>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</si>
  <si>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</si>
  <si>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</si>
  <si>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</si>
  <si>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</si>
  <si>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</si>
  <si>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</si>
  <si>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</si>
  <si>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</si>
  <si>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</si>
  <si>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</si>
  <si>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</si>
  <si>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</si>
  <si>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</si>
  <si>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</si>
  <si>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</si>
  <si>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</si>
  <si>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</si>
  <si>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</si>
  <si>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</si>
  <si>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</si>
  <si>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</si>
  <si>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</si>
  <si>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</si>
  <si>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</si>
  <si>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</si>
  <si>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</si>
  <si>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</si>
  <si>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</si>
  <si>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</si>
  <si>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</si>
  <si>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</si>
  <si>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</si>
  <si>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</si>
  <si>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</si>
  <si>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</si>
  <si>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</si>
  <si>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</si>
  <si>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</si>
  <si>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</si>
  <si>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</si>
  <si>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</si>
  <si>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</si>
  <si>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</si>
  <si>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</si>
  <si>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</si>
  <si>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</si>
  <si>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</si>
  <si>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</si>
  <si>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</si>
  <si>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</si>
  <si>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</si>
  <si>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</si>
  <si>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</si>
  <si>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</si>
  <si>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</si>
  <si>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</si>
  <si>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</si>
  <si>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</si>
  <si>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</si>
  <si>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</si>
  <si>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</si>
  <si>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</si>
  <si>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</si>
  <si>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</si>
  <si>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</si>
  <si>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</si>
  <si>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</si>
  <si>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</si>
  <si>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</si>
  <si>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</si>
  <si>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</si>
  <si>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</si>
  <si>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</si>
  <si>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</si>
  <si>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</si>
  <si>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</si>
  <si>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</si>
  <si>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</si>
  <si>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</si>
  <si>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</si>
  <si>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</si>
  <si>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</si>
  <si>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</si>
  <si>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</si>
  <si>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</si>
  <si>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</si>
  <si>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</si>
  <si>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</si>
  <si>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</si>
  <si>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</si>
  <si>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</si>
  <si>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</si>
  <si>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</si>
  <si>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</si>
  <si>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</si>
  <si>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</si>
  <si>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</si>
  <si>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</si>
  <si>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</si>
  <si>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</si>
  <si>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</si>
  <si>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</si>
  <si>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</si>
  <si>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</si>
  <si>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</si>
  <si>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</si>
  <si>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</si>
  <si>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</si>
  <si>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</si>
  <si>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</si>
  <si>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</si>
  <si>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</si>
  <si>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</si>
  <si>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</si>
  <si>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</si>
  <si>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</si>
  <si>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</si>
  <si>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</si>
  <si>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</si>
  <si>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</si>
  <si>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</si>
  <si>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</si>
  <si>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</si>
  <si>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</si>
  <si>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</si>
  <si>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</si>
  <si>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</si>
  <si>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</si>
  <si>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</si>
  <si>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</si>
  <si>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</si>
  <si>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</si>
  <si>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</si>
  <si>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</si>
  <si>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</si>
  <si>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</si>
  <si>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</si>
  <si>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</si>
  <si>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</si>
  <si>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</si>
  <si>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</si>
  <si>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</si>
  <si>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</si>
  <si>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</si>
  <si>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</si>
  <si>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</si>
  <si>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</si>
  <si>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</si>
  <si>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</si>
  <si>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</si>
  <si>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</si>
  <si>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</si>
  <si>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</si>
  <si>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</si>
  <si>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</si>
  <si>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</si>
  <si>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</si>
  <si>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</si>
  <si>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</si>
  <si>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</si>
  <si>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</si>
  <si>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</si>
  <si>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</si>
  <si>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</si>
  <si>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</si>
  <si>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</si>
  <si>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</si>
  <si>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</si>
  <si>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</si>
  <si>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</si>
  <si>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</si>
  <si>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</si>
  <si>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</si>
  <si>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</si>
  <si>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</si>
  <si>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</si>
  <si>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</si>
  <si>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</si>
  <si>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</si>
  <si>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</si>
  <si>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</si>
  <si>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</si>
  <si>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</si>
  <si>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</si>
  <si>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</si>
  <si>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</si>
  <si>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</si>
  <si>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</si>
  <si>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</si>
  <si>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</si>
  <si>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</si>
  <si>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</si>
  <si>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</si>
  <si>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</si>
  <si>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</si>
  <si>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</si>
  <si>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</si>
  <si>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</si>
  <si>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</si>
  <si>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</si>
  <si>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</si>
  <si>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</si>
  <si>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</si>
  <si>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</si>
  <si>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</si>
  <si>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</si>
  <si>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</si>
  <si>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</si>
  <si>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</si>
  <si>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</si>
  <si>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</si>
  <si>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</si>
  <si>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</si>
  <si>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</si>
  <si>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</si>
  <si>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</si>
  <si>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</si>
  <si>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</si>
  <si>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</si>
  <si>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</si>
  <si>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</si>
  <si>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</si>
  <si>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</si>
  <si>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</si>
  <si>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</si>
  <si>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</si>
  <si>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</si>
  <si>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</si>
  <si>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</si>
  <si>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</si>
  <si>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</si>
  <si>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</si>
  <si>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</si>
  <si>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</si>
  <si>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</si>
  <si>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</si>
  <si>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</si>
  <si>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</si>
  <si>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</si>
  <si>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</si>
  <si>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</si>
  <si>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</si>
  <si>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</si>
  <si>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</si>
  <si>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</si>
  <si>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</si>
  <si>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</si>
  <si>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</si>
  <si>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</si>
  <si>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</si>
  <si>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</si>
  <si>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</si>
  <si>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</si>
  <si>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</si>
  <si>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</si>
  <si>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</si>
  <si>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</si>
  <si>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</si>
  <si>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</si>
  <si>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</si>
  <si>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</si>
  <si>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</si>
  <si>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</si>
  <si>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</si>
  <si>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</si>
  <si>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</si>
  <si>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</si>
  <si>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</si>
  <si>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</si>
  <si>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</si>
  <si>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</si>
  <si>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</si>
  <si>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</si>
  <si>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</si>
  <si>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</si>
  <si>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</si>
  <si>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</si>
  <si>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</si>
  <si>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</si>
  <si>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</si>
  <si>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</si>
  <si>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</si>
  <si>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</si>
  <si>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</si>
  <si>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</si>
  <si>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</si>
  <si>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</si>
  <si>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</si>
  <si>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</si>
  <si>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</si>
  <si>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</si>
  <si>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</si>
  <si>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</si>
  <si>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</si>
  <si>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</si>
  <si>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</si>
  <si>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</si>
  <si>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</si>
  <si>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</si>
  <si>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</si>
  <si>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</si>
  <si>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</si>
  <si>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</si>
  <si>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</si>
  <si>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</si>
  <si>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</si>
  <si>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</si>
  <si>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</si>
  <si>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</si>
  <si>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</si>
  <si>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</si>
  <si>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</si>
  <si>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</si>
  <si>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</si>
  <si>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</si>
  <si>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</si>
  <si>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</si>
  <si>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</si>
  <si>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</si>
  <si>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</si>
  <si>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</si>
  <si>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</si>
  <si>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</si>
  <si>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</si>
  <si>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</si>
  <si>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</si>
  <si>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</si>
  <si>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</si>
  <si>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</si>
  <si>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</si>
  <si>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</si>
  <si>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</si>
  <si>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</si>
  <si>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</si>
  <si>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</si>
  <si>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</si>
  <si>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</si>
  <si>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</si>
  <si>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</si>
  <si>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</si>
  <si>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</si>
  <si>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</si>
  <si>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</si>
  <si>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</si>
  <si>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</si>
  <si>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</si>
  <si>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</si>
  <si>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</si>
  <si>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</si>
  <si>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</si>
  <si>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</si>
  <si>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</si>
  <si>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</si>
  <si>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</si>
  <si>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</si>
  <si>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</si>
  <si>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</si>
  <si>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</si>
  <si>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</si>
  <si>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</si>
  <si>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</si>
  <si>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</si>
  <si>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</si>
  <si>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</si>
  <si>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</si>
  <si>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</si>
  <si>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</si>
  <si>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</si>
  <si>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</si>
  <si>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</si>
  <si>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</si>
  <si>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</si>
  <si>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</si>
  <si>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</si>
  <si>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</si>
  <si>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</si>
  <si>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</si>
  <si>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</si>
  <si>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</si>
  <si>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</si>
  <si>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</si>
  <si>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</si>
  <si>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</si>
  <si>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</si>
  <si>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</si>
  <si>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</si>
  <si>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</si>
  <si>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</si>
  <si>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</si>
  <si>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</si>
  <si>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</si>
  <si>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</si>
  <si>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</si>
  <si>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</si>
  <si>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</si>
  <si>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</si>
  <si>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</si>
  <si>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</si>
  <si>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</si>
  <si>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</si>
  <si>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</si>
  <si>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</si>
  <si>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</si>
  <si>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</si>
  <si>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</si>
  <si>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</si>
  <si>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</si>
  <si>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</si>
  <si>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</si>
  <si>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</si>
  <si>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</si>
  <si>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</si>
  <si>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</si>
  <si>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</si>
  <si>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</si>
  <si>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</si>
  <si>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</si>
  <si>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</si>
  <si>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</si>
  <si>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</si>
  <si>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</si>
  <si>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</si>
  <si>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</si>
  <si>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</si>
  <si>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</si>
  <si>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</si>
  <si>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</si>
  <si>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</si>
  <si>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</si>
  <si>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</si>
  <si>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</si>
  <si>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</si>
  <si>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</si>
  <si>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</si>
  <si>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</si>
  <si>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</si>
  <si>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</si>
  <si>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</si>
  <si>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</si>
  <si>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</si>
  <si>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</si>
  <si>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</si>
  <si>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</si>
  <si>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</si>
  <si>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</si>
  <si>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</si>
  <si>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</si>
  <si>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</si>
  <si>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</si>
  <si>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</si>
  <si>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</si>
  <si>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</si>
  <si>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</si>
  <si>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</si>
  <si>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</si>
  <si>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</si>
  <si>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</si>
  <si>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</si>
  <si>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</si>
  <si>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</si>
  <si>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</si>
  <si>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</si>
  <si>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</si>
  <si>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</si>
  <si>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</si>
  <si>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</si>
  <si>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</si>
  <si>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</si>
  <si>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</si>
  <si>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</si>
  <si>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</si>
  <si>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</si>
  <si>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</si>
  <si>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</si>
  <si>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</si>
  <si>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</si>
  <si>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</si>
  <si>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</si>
  <si>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</si>
  <si>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</si>
  <si>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</si>
  <si>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</si>
  <si>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</si>
  <si>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</si>
  <si>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</si>
  <si>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</si>
  <si>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</si>
  <si>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</si>
  <si>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</si>
  <si>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</si>
  <si>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</si>
  <si>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</si>
  <si>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</si>
  <si>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</si>
  <si>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</si>
  <si>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</si>
  <si>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</si>
  <si>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</si>
  <si>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</si>
  <si>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</si>
  <si>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</si>
  <si>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</si>
  <si>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</si>
  <si>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</si>
  <si>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</si>
  <si>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</si>
  <si>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</si>
  <si>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</si>
  <si>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</si>
  <si>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</si>
  <si>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</si>
  <si>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</si>
  <si>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</si>
  <si>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</si>
  <si>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</si>
  <si>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</si>
  <si>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</si>
  <si>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</si>
  <si>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</si>
  <si>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</si>
  <si>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</si>
  <si>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</si>
  <si>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</si>
  <si>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</si>
  <si>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</si>
  <si>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</si>
  <si>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</si>
  <si>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</si>
  <si>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</si>
  <si>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</si>
  <si>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</si>
  <si>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</si>
  <si>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</si>
  <si>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</si>
  <si>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</si>
  <si>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</si>
  <si>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</si>
  <si>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</si>
  <si>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</si>
  <si>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</si>
  <si>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</si>
  <si>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</si>
  <si>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</si>
  <si>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</si>
  <si>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</si>
  <si>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</si>
  <si>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</si>
  <si>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</si>
  <si>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</si>
  <si>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</si>
  <si>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</si>
  <si>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</si>
  <si>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</si>
  <si>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</si>
  <si>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</si>
  <si>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</si>
  <si>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</si>
  <si>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</si>
  <si>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</si>
  <si>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</si>
  <si>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</si>
  <si>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</si>
  <si>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</si>
  <si>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</si>
  <si>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</si>
  <si>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</si>
  <si>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</si>
  <si>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</si>
  <si>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</si>
  <si>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</si>
  <si>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</si>
  <si>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</si>
  <si>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</si>
  <si>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</si>
  <si>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</si>
  <si>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</si>
  <si>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</si>
  <si>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</si>
  <si>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</si>
  <si>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</si>
  <si>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</si>
  <si>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</si>
  <si>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</si>
  <si>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</si>
  <si>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</si>
  <si>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</si>
  <si>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</si>
  <si>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</si>
  <si>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</si>
  <si>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</si>
  <si>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</si>
  <si>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</si>
  <si>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</si>
  <si>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</si>
  <si>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</si>
  <si>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</si>
  <si>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</si>
  <si>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</si>
  <si>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</si>
  <si>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</si>
  <si>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</si>
  <si>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</si>
  <si>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</si>
  <si>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</si>
  <si>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</si>
  <si>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</si>
  <si>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</si>
  <si>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</si>
  <si>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</si>
  <si>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</si>
  <si>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</si>
  <si>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</si>
  <si>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</si>
  <si>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</si>
  <si>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</si>
  <si>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</si>
  <si>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</si>
  <si>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</si>
  <si>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</si>
  <si>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</si>
  <si>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</si>
  <si>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</si>
  <si>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</si>
  <si>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</si>
  <si>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</si>
  <si>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</si>
  <si>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</si>
  <si>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</si>
  <si>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</si>
  <si>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</si>
  <si>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</si>
  <si>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</si>
  <si>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</si>
  <si>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</si>
  <si>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</si>
  <si>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</si>
  <si>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</si>
  <si>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</si>
  <si>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</si>
  <si>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</si>
  <si>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</si>
  <si>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</si>
  <si>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</si>
  <si>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</si>
  <si>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</si>
  <si>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</si>
  <si>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</si>
  <si>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</si>
  <si>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</si>
  <si>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</si>
  <si>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</si>
  <si>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</si>
  <si>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</si>
  <si>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</si>
  <si>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</si>
  <si>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</si>
  <si>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</si>
  <si>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</si>
  <si>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</si>
  <si>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</si>
  <si>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</si>
  <si>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</si>
  <si>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</si>
  <si>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</si>
  <si>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</si>
  <si>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</si>
  <si>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</si>
  <si>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</si>
  <si>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</si>
  <si>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</si>
  <si>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</si>
  <si>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</si>
  <si>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</si>
  <si>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</si>
  <si>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</si>
  <si>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</si>
  <si>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</si>
  <si>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</si>
  <si>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</si>
  <si>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</si>
  <si>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</si>
  <si>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</si>
  <si>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</si>
  <si>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</si>
  <si>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</si>
  <si>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</si>
  <si>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</si>
  <si>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</si>
  <si>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</si>
  <si>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</si>
  <si>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</si>
  <si>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</si>
  <si>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</si>
  <si>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</si>
  <si>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</si>
  <si>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</si>
  <si>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</si>
  <si>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</si>
  <si>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</si>
  <si>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</si>
  <si>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</si>
  <si>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</si>
  <si>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</si>
  <si>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</si>
  <si>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</si>
  <si>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</si>
  <si>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</si>
  <si>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</si>
  <si>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</si>
  <si>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</si>
  <si>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</si>
  <si>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</si>
  <si>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</si>
  <si>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</si>
  <si>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</si>
  <si>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</si>
  <si>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</si>
  <si>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</si>
  <si>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</si>
  <si>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</si>
  <si>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</si>
  <si>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</si>
  <si>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</si>
  <si>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</si>
  <si>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</si>
  <si>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</si>
  <si>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</si>
  <si>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</si>
  <si>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</si>
  <si>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</si>
  <si>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</si>
  <si>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</si>
  <si>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</si>
  <si>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</si>
  <si>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</si>
  <si>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</si>
  <si>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</si>
  <si>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</si>
  <si>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</si>
  <si>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</si>
  <si>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</si>
  <si>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</si>
  <si>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</si>
  <si>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</si>
  <si>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</si>
  <si>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</si>
  <si>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</si>
  <si>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</si>
  <si>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</si>
  <si>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</si>
  <si>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</si>
  <si>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</si>
  <si>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</si>
  <si>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</si>
  <si>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</si>
  <si>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</si>
  <si>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</si>
  <si>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</si>
  <si>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</si>
  <si>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</si>
  <si>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</si>
  <si>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</si>
  <si>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</si>
  <si>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</si>
  <si>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</si>
  <si>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</si>
  <si>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</si>
  <si>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</si>
  <si>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</si>
  <si>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</si>
  <si>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</si>
  <si>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</si>
  <si>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</si>
  <si>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</si>
  <si>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</si>
  <si>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</si>
  <si>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</si>
  <si>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</si>
  <si>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</si>
  <si>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</si>
  <si>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</si>
  <si>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</si>
  <si>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</si>
  <si>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</si>
  <si>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</si>
  <si>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</si>
  <si>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</si>
  <si>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</si>
  <si>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</si>
  <si>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</si>
  <si>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</si>
  <si>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</si>
  <si>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</si>
  <si>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</si>
  <si>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</si>
  <si>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</si>
  <si>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</si>
  <si>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</si>
  <si>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</si>
  <si>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</si>
  <si>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</si>
  <si>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</si>
  <si>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</si>
  <si>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</si>
  <si>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</si>
  <si>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</si>
  <si>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</si>
  <si>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</si>
  <si>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</si>
  <si>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</si>
  <si>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</si>
  <si>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</si>
  <si>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</si>
  <si>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</si>
  <si>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</si>
  <si>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</si>
  <si>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</si>
  <si>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</si>
  <si>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</si>
  <si>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</si>
  <si>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</si>
  <si>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</si>
  <si>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</si>
  <si>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</si>
  <si>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</si>
  <si>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</si>
  <si>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</si>
  <si>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</si>
  <si>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</si>
  <si>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</si>
  <si>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</si>
  <si>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</si>
  <si>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</si>
  <si>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</si>
  <si>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</si>
  <si>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</si>
  <si>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</si>
  <si>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</si>
  <si>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</si>
  <si>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</si>
  <si>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</si>
  <si>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</si>
  <si>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</si>
  <si>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</si>
  <si>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</si>
  <si>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</si>
  <si>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</si>
  <si>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</si>
  <si>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</si>
  <si>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</si>
  <si>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</si>
  <si>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</si>
  <si>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</si>
  <si>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</si>
  <si>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</si>
  <si>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</si>
  <si>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</si>
  <si>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</si>
  <si>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</si>
  <si>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</si>
  <si>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</si>
  <si>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</si>
  <si>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</si>
  <si>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</si>
  <si>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</si>
  <si>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</si>
  <si>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</si>
  <si>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</si>
  <si>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</si>
  <si>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</si>
  <si>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</si>
  <si>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</si>
  <si>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</si>
  <si>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</si>
  <si>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</si>
  <si>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</si>
  <si>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</si>
  <si>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</si>
  <si>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</si>
  <si>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</si>
  <si>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</si>
  <si>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</si>
  <si>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</si>
  <si>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</si>
  <si>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</si>
  <si>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</si>
  <si>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</si>
  <si>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</si>
  <si>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</si>
  <si>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</si>
  <si>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</si>
  <si>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</si>
  <si>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</si>
  <si>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</si>
  <si>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</si>
  <si>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</si>
  <si>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</si>
  <si>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</si>
  <si>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</si>
  <si>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</si>
  <si>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</si>
  <si>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</si>
  <si>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</si>
  <si>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</si>
  <si>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</si>
  <si>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</si>
  <si>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</si>
  <si>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</si>
  <si>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</si>
  <si>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</si>
  <si>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</si>
  <si>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</si>
  <si>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</si>
  <si>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</si>
  <si>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</si>
  <si>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</si>
  <si>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</si>
  <si>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</si>
  <si>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</si>
  <si>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</si>
  <si>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</si>
  <si>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</si>
  <si>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</si>
  <si>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</si>
  <si>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</si>
  <si>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</si>
  <si>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</si>
  <si>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</si>
  <si>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</si>
  <si>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</si>
  <si>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</si>
  <si>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</si>
  <si>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</si>
  <si>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</si>
  <si>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</si>
  <si>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</si>
  <si>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</si>
  <si>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</si>
  <si>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</si>
  <si>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</si>
  <si>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</si>
  <si>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</si>
  <si>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</si>
  <si>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</si>
  <si>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</si>
  <si>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</si>
  <si>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</si>
  <si>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</si>
  <si>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</si>
  <si>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</si>
  <si>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</si>
  <si>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</si>
  <si>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</si>
  <si>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</si>
  <si>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</si>
  <si>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</si>
  <si>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</si>
  <si>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</si>
  <si>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</si>
  <si>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</si>
  <si>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</si>
  <si>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</si>
  <si>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</si>
  <si>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</si>
  <si>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</si>
  <si>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</si>
  <si>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</si>
  <si>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</si>
  <si>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</si>
  <si>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</si>
  <si>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</si>
  <si>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</si>
  <si>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</si>
  <si>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</si>
  <si>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</si>
  <si>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</si>
  <si>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</si>
  <si>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</si>
  <si>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</si>
  <si>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</si>
  <si>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</si>
  <si>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</si>
  <si>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</si>
  <si>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</si>
  <si>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</si>
  <si>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</si>
  <si>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</si>
  <si>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</si>
  <si>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</si>
  <si>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</si>
  <si>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</si>
  <si>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</si>
  <si>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</si>
  <si>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</si>
  <si>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</si>
  <si>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</si>
  <si>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</si>
  <si>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</si>
  <si>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</si>
  <si>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</si>
  <si>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</si>
  <si>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</si>
  <si>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</si>
  <si>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</si>
  <si>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</si>
  <si>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</si>
  <si>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</si>
  <si>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</si>
  <si>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</si>
  <si>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</si>
  <si>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</si>
  <si>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</si>
  <si>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</si>
  <si>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</si>
  <si>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</si>
  <si>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</si>
  <si>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</si>
  <si>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</si>
  <si>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</si>
  <si>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</si>
  <si>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</si>
  <si>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</si>
  <si>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</si>
  <si>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</si>
  <si>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</si>
  <si>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</si>
  <si>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</si>
  <si>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</si>
  <si>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</si>
  <si>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</si>
  <si>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</si>
  <si>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</si>
  <si>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</si>
  <si>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</si>
  <si>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</si>
  <si>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</si>
  <si>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</si>
  <si>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</si>
  <si>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</si>
  <si>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</si>
  <si>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</si>
  <si>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</si>
  <si>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</si>
  <si>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</si>
  <si>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</si>
  <si>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</si>
  <si>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</si>
  <si>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</si>
  <si>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</si>
  <si>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</si>
  <si>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</si>
  <si>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</si>
  <si>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</si>
  <si>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</si>
  <si>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</si>
  <si>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</si>
  <si>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</si>
  <si>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</si>
  <si>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</si>
  <si>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</si>
  <si>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</si>
  <si>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</si>
  <si>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</si>
  <si>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</si>
  <si>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</si>
  <si>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</si>
  <si>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</si>
  <si>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</si>
  <si>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</si>
  <si>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</si>
  <si>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</si>
  <si>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</si>
  <si>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</si>
  <si>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</si>
  <si>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</si>
  <si>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</si>
  <si>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</si>
  <si>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</si>
  <si>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</si>
  <si>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</si>
  <si>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</si>
  <si>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</si>
  <si>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</si>
  <si>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</si>
  <si>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</si>
  <si>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</si>
  <si>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</si>
  <si>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</si>
  <si>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</si>
  <si>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</si>
  <si>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</si>
  <si>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</si>
  <si>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</si>
  <si>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</si>
  <si>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</si>
  <si>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</si>
  <si>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</si>
  <si>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</si>
  <si>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</si>
  <si>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</si>
  <si>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</si>
  <si>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</si>
  <si>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</si>
  <si>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</si>
  <si>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</si>
  <si>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</si>
  <si>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</si>
  <si>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</si>
  <si>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</si>
  <si>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</si>
  <si>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</si>
  <si>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</si>
  <si>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</si>
  <si>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</si>
  <si>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</si>
  <si>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</si>
  <si>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</si>
  <si>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</si>
  <si>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</si>
  <si>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</si>
  <si>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</si>
  <si>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</si>
  <si>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</si>
  <si>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</si>
  <si>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</si>
  <si>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</si>
  <si>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</si>
  <si>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</si>
  <si>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</si>
  <si>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</si>
  <si>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</si>
  <si>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</si>
  <si>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</si>
  <si>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</si>
  <si>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</si>
  <si>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</si>
  <si>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</si>
  <si>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</si>
  <si>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</si>
  <si>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</si>
  <si>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</si>
  <si>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</si>
  <si>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</si>
  <si>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</si>
  <si>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</si>
  <si>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</si>
  <si>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</si>
  <si>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</si>
  <si>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</si>
  <si>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</si>
  <si>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</si>
  <si>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</si>
  <si>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</si>
  <si>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</si>
  <si>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</si>
  <si>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</si>
  <si>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</si>
  <si>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</si>
  <si>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</si>
  <si>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</si>
  <si>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</si>
  <si>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</si>
  <si>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</si>
  <si>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</si>
  <si>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</si>
  <si>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</si>
  <si>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</si>
  <si>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</si>
  <si>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</si>
  <si>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</si>
  <si>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</si>
  <si>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</si>
  <si>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</si>
  <si>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</si>
  <si>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</si>
  <si>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</si>
  <si>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</si>
  <si>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</si>
  <si>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</si>
  <si>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</si>
  <si>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</si>
  <si>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</si>
  <si>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</si>
  <si>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</si>
  <si>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</si>
  <si>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</si>
  <si>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</si>
  <si>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</si>
  <si>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</si>
  <si>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</si>
  <si>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</si>
  <si>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</si>
  <si>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</si>
  <si>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</si>
  <si>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</si>
  <si>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</si>
  <si>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</si>
  <si>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</si>
  <si>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</si>
  <si>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</si>
  <si>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</si>
  <si>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</si>
  <si>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</si>
  <si>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</si>
  <si>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</si>
  <si>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</si>
  <si>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</si>
  <si>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</si>
  <si>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</si>
  <si>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</si>
  <si>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</si>
  <si>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</si>
  <si>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</si>
  <si>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</si>
  <si>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</si>
  <si>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</si>
  <si>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</si>
  <si>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</si>
  <si>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</si>
  <si>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</si>
  <si>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</si>
  <si>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</si>
  <si>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</si>
  <si>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</si>
  <si>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</si>
  <si>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</si>
  <si>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</si>
  <si>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</si>
  <si>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</si>
  <si>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</si>
  <si>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</si>
  <si>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</si>
  <si>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</si>
  <si>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</si>
  <si>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</si>
  <si>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</si>
  <si>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</si>
  <si>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</si>
  <si>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</si>
  <si>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</si>
  <si>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</si>
  <si>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</si>
  <si>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</si>
  <si>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</si>
  <si>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</si>
  <si>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</si>
  <si>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</si>
  <si>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</si>
  <si>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</si>
  <si>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</si>
  <si>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</si>
  <si>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</si>
  <si>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</si>
  <si>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</si>
  <si>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</si>
  <si>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</si>
  <si>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</si>
  <si>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</si>
  <si>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</si>
  <si>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</si>
  <si>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</si>
  <si>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</si>
  <si>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</si>
  <si>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</si>
  <si>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</si>
  <si>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</si>
  <si>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</si>
  <si>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</si>
  <si>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</si>
  <si>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</si>
  <si>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</si>
  <si>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</si>
  <si>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</si>
  <si>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</si>
  <si>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</si>
  <si>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</si>
  <si>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</si>
  <si>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</si>
  <si>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</si>
  <si>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</si>
  <si>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</si>
  <si>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</si>
  <si>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</si>
  <si>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</si>
  <si>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</si>
  <si>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</si>
  <si>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</si>
  <si>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</si>
  <si>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</si>
  <si>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</si>
  <si>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</si>
  <si>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</si>
  <si>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</si>
  <si>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</si>
  <si>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</si>
  <si>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</si>
  <si>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</si>
  <si>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</si>
  <si>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</si>
  <si>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</si>
  <si>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</si>
  <si>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</si>
  <si>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</si>
  <si>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</si>
  <si>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</si>
  <si>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</si>
  <si>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</si>
  <si>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</si>
  <si>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</si>
  <si>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</si>
  <si>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</si>
  <si>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</si>
  <si>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</si>
  <si>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</si>
  <si>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</si>
  <si>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</si>
  <si>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</si>
  <si>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</si>
  <si>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</si>
  <si>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</si>
  <si>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</si>
  <si>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</si>
  <si>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</si>
  <si>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</si>
  <si>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</si>
  <si>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</si>
  <si>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</si>
  <si>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</si>
  <si>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</si>
  <si>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</si>
  <si>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</si>
  <si>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</si>
  <si>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</si>
  <si>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</si>
  <si>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</si>
  <si>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</si>
  <si>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</si>
  <si>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</si>
  <si>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</si>
  <si>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</si>
  <si>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</si>
  <si>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</si>
  <si>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</si>
  <si>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</si>
  <si>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</si>
  <si>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</si>
  <si>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</si>
  <si>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</si>
  <si>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</si>
  <si>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</si>
  <si>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</si>
  <si>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</si>
  <si>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</si>
  <si>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</si>
  <si>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</si>
  <si>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</si>
  <si>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</si>
  <si>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</si>
  <si>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</si>
  <si>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</si>
  <si>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</si>
  <si>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</si>
  <si>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</si>
  <si>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</si>
  <si>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</si>
  <si>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</si>
  <si>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</si>
  <si>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</si>
  <si>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</si>
  <si>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</si>
  <si>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</si>
  <si>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</si>
  <si>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</si>
  <si>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</si>
  <si>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</si>
  <si>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</si>
  <si>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</si>
  <si>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</si>
  <si>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</si>
  <si>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</si>
  <si>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</si>
  <si>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</si>
  <si>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</si>
  <si>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</si>
  <si>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</si>
  <si>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</si>
  <si>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</si>
  <si>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</si>
  <si>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</si>
  <si>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</si>
  <si>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</si>
  <si>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</si>
  <si>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</si>
  <si>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</si>
  <si>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</si>
  <si>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</si>
  <si>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</si>
  <si>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</si>
  <si>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</si>
  <si>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</si>
  <si>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</si>
  <si>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</si>
  <si>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</si>
  <si>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</si>
  <si>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</si>
  <si>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</si>
  <si>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</si>
  <si>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</si>
  <si>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</si>
  <si>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</si>
  <si>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</si>
  <si>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</si>
  <si>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</si>
  <si>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</si>
  <si>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</si>
  <si>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</si>
  <si>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</si>
  <si>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</si>
  <si>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</si>
  <si>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</si>
  <si>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</si>
  <si>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</si>
  <si>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</si>
  <si>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</si>
  <si>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</si>
  <si>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</si>
  <si>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</si>
  <si>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</si>
  <si>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</si>
  <si>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</si>
  <si>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</si>
  <si>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</si>
  <si>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</si>
  <si>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</si>
  <si>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</si>
  <si>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</si>
  <si>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</si>
  <si>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</si>
  <si>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</si>
  <si>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</si>
  <si>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</si>
  <si>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</si>
  <si>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</si>
  <si>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</si>
  <si>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</si>
  <si>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</si>
  <si>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</si>
  <si>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</si>
  <si>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</si>
  <si>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</si>
  <si>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</si>
  <si>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</si>
  <si>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</si>
  <si>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</si>
  <si>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</si>
  <si>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</si>
  <si>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</si>
  <si>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</si>
  <si>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</si>
  <si>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</si>
  <si>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</si>
  <si>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</si>
  <si>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</si>
  <si>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</si>
  <si>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</si>
  <si>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</si>
  <si>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</si>
  <si>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</si>
  <si>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</si>
  <si>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</si>
  <si>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</si>
  <si>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</si>
  <si>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</si>
  <si>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</si>
  <si>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</si>
  <si>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</si>
  <si>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</si>
  <si>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</si>
  <si>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</si>
  <si>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</si>
  <si>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</si>
  <si>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</si>
  <si>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</si>
  <si>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</si>
  <si>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</si>
  <si>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</si>
  <si>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</si>
  <si>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</si>
  <si>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</si>
  <si>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</si>
  <si>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</si>
  <si>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</si>
  <si>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</si>
  <si>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</si>
  <si>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</si>
  <si>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</si>
  <si>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</si>
  <si>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</si>
  <si>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</si>
  <si>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</si>
  <si>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</si>
  <si>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</si>
  <si>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</si>
  <si>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</si>
  <si>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</si>
  <si>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</si>
  <si>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</si>
  <si>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</si>
  <si>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</si>
  <si>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</si>
  <si>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</si>
  <si>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</si>
  <si>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</si>
  <si>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</si>
  <si>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</si>
  <si>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</si>
  <si>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</si>
  <si>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</si>
  <si>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</si>
  <si>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</si>
  <si>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</si>
  <si>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</si>
  <si>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</si>
  <si>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</si>
  <si>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</si>
  <si>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</si>
  <si>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</si>
  <si>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</si>
  <si>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</si>
  <si>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</si>
  <si>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</si>
  <si>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</si>
  <si>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</si>
  <si>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</si>
  <si>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</si>
  <si>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</si>
  <si>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</si>
  <si>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</si>
  <si>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</si>
  <si>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</si>
  <si>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</si>
  <si>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</si>
  <si>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</si>
  <si>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</si>
  <si>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</si>
  <si>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</si>
  <si>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</si>
  <si>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</si>
  <si>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</si>
  <si>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</si>
  <si>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</si>
  <si>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</si>
  <si>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</si>
  <si>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</si>
  <si>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</si>
  <si>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</si>
  <si>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</si>
  <si>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</si>
  <si>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</si>
  <si>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</si>
  <si>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</si>
  <si>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</si>
  <si>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</si>
  <si>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</si>
  <si>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</si>
  <si>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</si>
  <si>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</si>
  <si>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</si>
  <si>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</si>
  <si>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</si>
  <si>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</si>
  <si>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</si>
  <si>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</si>
  <si>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</si>
  <si>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</si>
  <si>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</si>
  <si>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</si>
  <si>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</si>
  <si>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</si>
  <si>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</si>
  <si>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</si>
  <si>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</si>
  <si>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</si>
  <si>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</si>
  <si>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</si>
  <si>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</si>
  <si>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</si>
  <si>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</si>
  <si>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</si>
  <si>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</si>
  <si>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</si>
  <si>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</si>
  <si>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</si>
  <si>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</si>
  <si>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</si>
  <si>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</si>
  <si>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</si>
  <si>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</si>
  <si>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</si>
  <si>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</si>
  <si>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</si>
  <si>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</si>
  <si>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</si>
  <si>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</si>
  <si>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</si>
  <si>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</si>
  <si>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</si>
  <si>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</si>
  <si>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</si>
  <si>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</si>
  <si>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</si>
  <si>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</si>
  <si>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</si>
  <si>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</si>
  <si>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</si>
  <si>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</si>
  <si>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</si>
  <si>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</si>
  <si>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</si>
  <si>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</si>
  <si>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</si>
  <si>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</si>
  <si>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</si>
  <si>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</si>
  <si>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</si>
  <si>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</si>
  <si>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</si>
  <si>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</si>
  <si>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</si>
  <si>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</si>
  <si>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</si>
  <si>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</si>
  <si>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</si>
  <si>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</si>
  <si>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</si>
  <si>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</si>
  <si>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</si>
  <si>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</si>
  <si>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</si>
  <si>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</si>
  <si>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</si>
  <si>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</si>
  <si>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</si>
  <si>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</si>
  <si>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</si>
  <si>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</si>
  <si>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</si>
  <si>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</si>
  <si>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</si>
  <si>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</si>
  <si>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</si>
  <si>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</si>
  <si>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</si>
  <si>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</si>
  <si>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</si>
  <si>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</si>
  <si>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</si>
  <si>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</si>
  <si>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</si>
  <si>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</si>
  <si>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</si>
  <si>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</si>
  <si>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</si>
  <si>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</si>
  <si>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</si>
  <si>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</si>
  <si>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</si>
  <si>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</si>
  <si>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</si>
  <si>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</si>
  <si>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</si>
  <si>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</si>
  <si>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</si>
  <si>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</si>
  <si>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</si>
  <si>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</si>
  <si>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</si>
  <si>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</si>
  <si>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</si>
  <si>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</si>
  <si>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</si>
  <si>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</si>
  <si>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</si>
  <si>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</si>
  <si>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</si>
  <si>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</si>
  <si>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</si>
  <si>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</si>
  <si>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</si>
  <si>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</si>
  <si>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</si>
  <si>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</si>
  <si>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</si>
  <si>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</si>
  <si>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</si>
  <si>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</si>
  <si>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</si>
  <si>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</si>
  <si>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</si>
  <si>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</si>
  <si>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</si>
  <si>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</si>
  <si>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</si>
  <si>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</si>
  <si>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</si>
  <si>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</si>
  <si>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</si>
  <si>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</si>
  <si>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</si>
  <si>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</si>
  <si>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</si>
  <si>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</si>
  <si>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</si>
  <si>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</si>
  <si>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</si>
  <si>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</si>
  <si>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</si>
  <si>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</si>
  <si>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</si>
  <si>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</si>
  <si>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</si>
  <si>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</si>
  <si>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</si>
  <si>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</si>
  <si>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</si>
  <si>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</si>
  <si>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</si>
  <si>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</si>
  <si>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</si>
  <si>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</si>
  <si>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</si>
  <si>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</si>
  <si>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</si>
  <si>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</si>
  <si>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</si>
  <si>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</si>
  <si>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</si>
  <si>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</si>
  <si>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</si>
  <si>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</si>
  <si>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</si>
  <si>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</si>
  <si>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</si>
  <si>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</si>
  <si>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</si>
  <si>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</si>
  <si>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</si>
  <si>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</si>
  <si>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</si>
  <si>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</si>
  <si>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</si>
  <si>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</si>
  <si>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</si>
  <si>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</si>
  <si>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</si>
  <si>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</si>
  <si>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</si>
  <si>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</si>
  <si>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</si>
  <si>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</si>
  <si>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</si>
  <si>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</si>
  <si>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</si>
  <si>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</si>
  <si>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</si>
  <si>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</si>
  <si>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</si>
  <si>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</si>
  <si>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</si>
  <si>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</si>
  <si>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</si>
  <si>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</si>
  <si>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</si>
  <si>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</si>
  <si>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</si>
  <si>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</si>
  <si>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</si>
  <si>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</si>
  <si>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</si>
  <si>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</si>
  <si>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</si>
  <si>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</si>
  <si>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</si>
  <si>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</si>
  <si>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</si>
  <si>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</si>
  <si>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</si>
  <si>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</si>
  <si>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</si>
  <si>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</si>
  <si>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</si>
  <si>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</si>
  <si>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</si>
  <si>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</si>
  <si>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</si>
  <si>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</si>
  <si>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</si>
  <si>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</si>
  <si>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</si>
  <si>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</si>
  <si>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</si>
  <si>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</si>
  <si>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</si>
  <si>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</si>
  <si>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</si>
  <si>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</si>
  <si>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</si>
  <si>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</si>
  <si>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</si>
  <si>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</si>
  <si>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</si>
  <si>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</si>
  <si>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</si>
  <si>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</si>
  <si>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</si>
  <si>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</si>
  <si>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</si>
  <si>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</si>
  <si>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</si>
  <si>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</si>
  <si>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</si>
  <si>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</si>
  <si>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</si>
  <si>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</si>
  <si>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</si>
  <si>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</si>
  <si>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</si>
  <si>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</si>
  <si>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</si>
  <si>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</si>
  <si>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</si>
  <si>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</si>
  <si>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</si>
  <si>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</si>
  <si>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</si>
  <si>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</si>
  <si>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</si>
  <si>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</si>
  <si>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</si>
  <si>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</si>
  <si>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</si>
  <si>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</si>
  <si>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</si>
  <si>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</si>
  <si>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</si>
  <si>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</si>
  <si>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</si>
  <si>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</si>
  <si>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</si>
  <si>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</si>
  <si>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</si>
  <si>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</si>
  <si>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</si>
  <si>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</si>
  <si>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</si>
  <si>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</si>
  <si>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</si>
  <si>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</si>
  <si>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</si>
  <si>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</si>
  <si>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</si>
  <si>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</si>
  <si>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</si>
  <si>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</si>
  <si>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</si>
  <si>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</si>
  <si>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</si>
  <si>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</si>
  <si>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</si>
  <si>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</si>
  <si>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</si>
  <si>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</si>
  <si>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</si>
  <si>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</si>
  <si>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</si>
  <si>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</si>
  <si>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</si>
  <si>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</si>
  <si>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</si>
  <si>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</si>
  <si>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</si>
  <si>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</si>
  <si>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</si>
  <si>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</si>
  <si>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</si>
  <si>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</si>
  <si>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</si>
  <si>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</si>
  <si>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</si>
  <si>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</si>
  <si>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</si>
  <si>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</si>
  <si>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</si>
  <si>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</si>
  <si>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</si>
  <si>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</si>
  <si>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</si>
  <si>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</si>
  <si>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</si>
  <si>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</si>
  <si>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</si>
  <si>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</si>
  <si>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</si>
  <si>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</si>
  <si>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</si>
  <si>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</si>
  <si>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</si>
  <si>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</si>
  <si>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</si>
  <si>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</si>
  <si>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</si>
  <si>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</si>
  <si>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</si>
  <si>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</si>
  <si>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</si>
  <si>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</si>
  <si>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</si>
  <si>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</si>
  <si>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</si>
  <si>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</si>
  <si>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</si>
  <si>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</si>
  <si>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</si>
  <si>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</si>
  <si>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</si>
  <si>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</si>
  <si>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</si>
  <si>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</si>
  <si>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</si>
  <si>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</si>
  <si>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</si>
  <si>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</si>
  <si>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</si>
  <si>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</si>
  <si>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</si>
  <si>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</si>
  <si>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</si>
  <si>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</si>
  <si>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</si>
  <si>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</si>
  <si>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</si>
  <si>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</si>
  <si>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</si>
  <si>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</si>
  <si>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</si>
  <si>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</si>
  <si>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</si>
  <si>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</si>
  <si>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</si>
  <si>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</si>
  <si>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</si>
  <si>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</si>
  <si>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</si>
  <si>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</si>
  <si>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</si>
  <si>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</si>
  <si>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</si>
  <si>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</si>
  <si>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</si>
  <si>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</si>
  <si>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</si>
  <si>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</si>
  <si>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</si>
  <si>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</si>
  <si>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</si>
  <si>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</si>
  <si>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</si>
  <si>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</si>
  <si>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</si>
  <si>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</si>
  <si>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</si>
  <si>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</si>
  <si>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</si>
  <si>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</si>
  <si>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</si>
  <si>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</si>
  <si>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</si>
  <si>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</si>
  <si>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</si>
  <si>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</si>
  <si>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</si>
  <si>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</si>
  <si>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</si>
  <si>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</si>
  <si>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</si>
  <si>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</si>
  <si>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</si>
  <si>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</si>
  <si>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</si>
  <si>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</si>
  <si>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</si>
  <si>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</si>
  <si>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</si>
  <si>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</si>
  <si>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</si>
  <si>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</si>
  <si>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</si>
  <si>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</si>
  <si>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</si>
  <si>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</si>
  <si>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</si>
  <si>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</si>
  <si>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</si>
  <si>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</si>
  <si>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</si>
  <si>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</si>
  <si>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</si>
  <si>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</si>
  <si>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</si>
  <si>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</si>
  <si>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</si>
  <si>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</si>
  <si>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</si>
  <si>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</si>
  <si>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</si>
  <si>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</si>
  <si>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</si>
  <si>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</si>
  <si>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</si>
  <si>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</si>
  <si>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</si>
  <si>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</si>
  <si>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</si>
  <si>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</si>
  <si>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</si>
  <si>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</si>
  <si>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</si>
  <si>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</si>
  <si>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</si>
  <si>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</si>
  <si>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</si>
  <si>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</si>
  <si>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</si>
  <si>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</si>
  <si>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</si>
  <si>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</si>
  <si>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</si>
  <si>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</si>
  <si>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</si>
  <si>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</si>
  <si>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</si>
  <si>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</si>
  <si>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</si>
  <si>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</si>
  <si>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</si>
  <si>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</si>
  <si>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</si>
  <si>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</si>
  <si>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</si>
  <si>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</si>
  <si>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</si>
  <si>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</si>
  <si>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</si>
  <si>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</si>
  <si>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</si>
  <si>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</si>
  <si>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</si>
  <si>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</si>
  <si>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</si>
  <si>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</si>
  <si>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</si>
  <si>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</si>
  <si>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</si>
  <si>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</si>
  <si>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</si>
  <si>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</si>
  <si>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</si>
  <si>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</si>
  <si>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</si>
  <si>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</si>
  <si>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</si>
  <si>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</si>
  <si>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</si>
  <si>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</si>
  <si>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</si>
  <si>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</si>
  <si>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</si>
  <si>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</si>
  <si>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</si>
  <si>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</si>
  <si>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</si>
  <si>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</si>
  <si>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</si>
  <si>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</si>
  <si>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</si>
  <si>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</si>
  <si>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</si>
  <si>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</si>
  <si>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</si>
  <si>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</si>
  <si>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</si>
  <si>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</si>
  <si>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</si>
  <si>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</si>
  <si>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</si>
  <si>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</si>
  <si>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</si>
  <si>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</si>
  <si>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</si>
  <si>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</si>
  <si>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</si>
  <si>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</si>
  <si>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</si>
  <si>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</si>
  <si>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</si>
  <si>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</si>
  <si>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</si>
  <si>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</si>
  <si>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</si>
  <si>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</si>
  <si>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</si>
  <si>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</si>
  <si>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</si>
  <si>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</si>
  <si>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</si>
  <si>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</si>
  <si>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</si>
  <si>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</si>
  <si>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</si>
  <si>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</si>
  <si>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</si>
  <si>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</si>
  <si>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</si>
  <si>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</si>
  <si>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</si>
  <si>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</si>
  <si>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</si>
  <si>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</si>
  <si>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</si>
  <si>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</si>
  <si>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</si>
  <si>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</si>
  <si>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</si>
  <si>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</si>
  <si>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</si>
  <si>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</si>
  <si>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</si>
  <si>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</si>
  <si>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</si>
  <si>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</si>
  <si>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</si>
  <si>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</si>
  <si>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</si>
  <si>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</si>
  <si>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</si>
  <si>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</si>
  <si>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</si>
  <si>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</si>
  <si>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</si>
  <si>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</si>
  <si>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</si>
  <si>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</si>
  <si>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</si>
  <si>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</si>
  <si>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</si>
  <si>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</si>
  <si>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</si>
  <si>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</si>
  <si>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</si>
  <si>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</si>
  <si>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</si>
  <si>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</si>
  <si>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</si>
  <si>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</si>
  <si>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</si>
  <si>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</si>
  <si>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</si>
  <si>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</si>
  <si>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</si>
  <si>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</si>
  <si>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</si>
  <si>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</si>
  <si>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</si>
  <si>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</si>
  <si>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</si>
  <si>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</si>
  <si>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</si>
  <si>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</si>
  <si>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</si>
  <si>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</si>
  <si>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</si>
  <si>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</si>
  <si>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</si>
  <si>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</si>
  <si>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</si>
  <si>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</si>
  <si>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</si>
  <si>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</si>
  <si>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</si>
  <si>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</si>
  <si>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</si>
  <si>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</si>
  <si>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</si>
  <si>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</si>
  <si>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</si>
  <si>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</si>
  <si>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</si>
  <si>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</si>
  <si>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</si>
  <si>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</si>
  <si>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</si>
  <si>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</si>
  <si>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</si>
  <si>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</si>
  <si>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</si>
  <si>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</si>
  <si>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</si>
  <si>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</si>
  <si>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</si>
  <si>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</si>
  <si>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</si>
  <si>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</si>
  <si>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</si>
  <si>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</si>
  <si>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</si>
  <si>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</si>
  <si>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</si>
  <si>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</si>
  <si>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</si>
  <si>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</si>
  <si>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</si>
  <si>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</si>
  <si>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</si>
  <si>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</si>
  <si>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</si>
  <si>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</si>
  <si>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</si>
  <si>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</si>
  <si>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</si>
  <si>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</si>
  <si>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</si>
  <si>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</si>
  <si>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</si>
  <si>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</si>
  <si>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</si>
  <si>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</si>
  <si>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</si>
  <si>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</si>
  <si>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</si>
  <si>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</si>
  <si>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</si>
  <si>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</si>
  <si>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</si>
  <si>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</si>
  <si>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</si>
  <si>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</si>
  <si>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</si>
  <si>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</si>
  <si>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</si>
  <si>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</si>
  <si>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</si>
  <si>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</si>
  <si>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</si>
  <si>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</si>
  <si>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</si>
  <si>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</si>
  <si>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</si>
  <si>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</si>
  <si>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</si>
  <si>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</si>
  <si>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</si>
  <si>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</si>
  <si>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</si>
  <si>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</si>
  <si>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</si>
  <si>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</si>
  <si>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</si>
  <si>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</si>
  <si>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</si>
  <si>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</si>
  <si>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</si>
  <si>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</si>
  <si>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</si>
  <si>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</si>
  <si>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</si>
  <si>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</si>
  <si>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</si>
  <si>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</si>
  <si>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</si>
  <si>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</si>
  <si>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</si>
  <si>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</si>
  <si>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</si>
  <si>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</si>
  <si>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</si>
  <si>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</si>
  <si>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</si>
  <si>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</si>
  <si>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</si>
  <si>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</si>
  <si>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</si>
  <si>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</si>
  <si>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</si>
  <si>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</si>
  <si>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</si>
  <si>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</si>
  <si>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</si>
  <si>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</si>
  <si>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</si>
  <si>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</si>
  <si>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</si>
  <si>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</si>
  <si>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</si>
  <si>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</si>
  <si>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</si>
  <si>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</si>
  <si>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</si>
  <si>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</si>
  <si>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</si>
  <si>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</si>
  <si>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</si>
  <si>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</si>
  <si>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</si>
  <si>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</si>
  <si>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</si>
  <si>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</si>
  <si>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</si>
  <si>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</si>
  <si>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</si>
  <si>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</si>
  <si>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</si>
  <si>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</si>
  <si>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</si>
  <si>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</si>
  <si>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</si>
  <si>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</si>
  <si>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</si>
  <si>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</si>
  <si>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</si>
  <si>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</si>
  <si>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</si>
  <si>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</si>
  <si>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</si>
  <si>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</si>
  <si>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</si>
  <si>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</si>
  <si>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</si>
  <si>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</si>
  <si>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</si>
  <si>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</si>
  <si>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</si>
  <si>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</si>
  <si>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</si>
  <si>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</si>
  <si>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</si>
  <si>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</si>
  <si>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</si>
  <si>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</si>
  <si>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</si>
  <si>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</si>
  <si>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</si>
  <si>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</si>
  <si>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</si>
  <si>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</si>
  <si>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</si>
  <si>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</si>
  <si>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</si>
  <si>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</si>
  <si>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</si>
  <si>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</si>
  <si>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</si>
  <si>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</si>
  <si>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</si>
  <si>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</si>
  <si>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</si>
  <si>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</si>
  <si>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</si>
  <si>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</si>
  <si>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</si>
  <si>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</si>
  <si>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</si>
  <si>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</si>
  <si>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</si>
  <si>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</si>
  <si>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</si>
  <si>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</si>
  <si>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</si>
  <si>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</si>
  <si>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</si>
  <si>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</si>
  <si>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</si>
  <si>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</si>
  <si>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</si>
  <si>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</si>
  <si>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</si>
  <si>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</si>
  <si>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</si>
  <si>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</si>
  <si>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</si>
  <si>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</si>
  <si>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</si>
  <si>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</si>
  <si>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</si>
  <si>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</si>
  <si>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</si>
  <si>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</si>
  <si>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</si>
  <si>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</si>
  <si>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</si>
  <si>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</si>
  <si>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</si>
  <si>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</si>
  <si>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</si>
  <si>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</si>
  <si>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</si>
  <si>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</si>
  <si>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</si>
  <si>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</si>
  <si>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</si>
  <si>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</si>
  <si>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</si>
  <si>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</si>
  <si>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</si>
  <si>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</si>
  <si>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</si>
  <si>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</si>
  <si>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</si>
  <si>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</si>
  <si>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</si>
  <si>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</si>
  <si>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</si>
  <si>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</si>
  <si>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</si>
  <si>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</si>
  <si>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</si>
  <si>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</si>
  <si>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</si>
  <si>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</si>
  <si>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</si>
  <si>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</si>
  <si>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</si>
  <si>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</si>
  <si>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</si>
  <si>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</si>
  <si>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</si>
  <si>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</si>
  <si>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</si>
  <si>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</si>
  <si>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</si>
  <si>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</si>
  <si>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</si>
  <si>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</si>
  <si>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</si>
  <si>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</si>
  <si>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</si>
  <si>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</si>
  <si>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</si>
  <si>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</si>
  <si>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</si>
  <si>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</si>
  <si>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</si>
  <si>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</si>
  <si>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</si>
  <si>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</si>
  <si>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</si>
  <si>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</si>
  <si>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</si>
  <si>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</si>
  <si>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</si>
  <si>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</si>
  <si>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</si>
  <si>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</si>
  <si>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</si>
  <si>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</si>
  <si>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</si>
  <si>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</si>
  <si>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</si>
  <si>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</si>
  <si>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</si>
  <si>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</si>
  <si>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</si>
  <si>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</si>
  <si>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</si>
  <si>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</si>
  <si>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</si>
  <si>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</si>
  <si>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</si>
  <si>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</si>
  <si>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</si>
  <si>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</si>
  <si>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</si>
  <si>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</si>
  <si>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</si>
  <si>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</si>
  <si>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</si>
  <si>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</si>
  <si>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</si>
  <si>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</si>
  <si>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</si>
  <si>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</si>
  <si>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</si>
  <si>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</si>
  <si>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</si>
  <si>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</si>
  <si>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</si>
  <si>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</si>
  <si>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</si>
  <si>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</si>
  <si>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</si>
  <si>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</si>
  <si>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</si>
  <si>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</si>
  <si>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</si>
  <si>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</si>
  <si>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</si>
  <si>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</si>
  <si>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</si>
  <si>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</si>
  <si>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</si>
  <si>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</si>
  <si>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</si>
  <si>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</si>
  <si>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</si>
  <si>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</si>
  <si>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</si>
  <si>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</si>
  <si>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</si>
  <si>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</si>
  <si>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</si>
  <si>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</si>
  <si>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</si>
  <si>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</si>
  <si>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</si>
  <si>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</si>
  <si>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</si>
  <si>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</si>
  <si>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</si>
  <si>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</si>
  <si>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</si>
  <si>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</si>
  <si>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</si>
  <si>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</si>
  <si>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</si>
  <si>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</si>
  <si>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</si>
  <si>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</si>
  <si>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</si>
  <si>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</si>
  <si>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</si>
  <si>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</si>
  <si>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</si>
  <si>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</si>
  <si>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</si>
  <si>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</si>
  <si>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</si>
  <si>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</si>
  <si>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</si>
  <si>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</si>
  <si>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</si>
  <si>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</si>
  <si>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</si>
  <si>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</si>
  <si>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</si>
  <si>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</si>
  <si>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</si>
  <si>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</si>
  <si>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</si>
  <si>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</si>
  <si>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</si>
  <si>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</si>
  <si>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</si>
  <si>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</si>
  <si>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</si>
  <si>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</si>
  <si>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</si>
  <si>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</si>
  <si>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</si>
  <si>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</si>
  <si>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</si>
  <si>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</si>
  <si>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</si>
  <si>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</si>
  <si>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</si>
  <si>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</si>
  <si>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</si>
  <si>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</si>
  <si>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</si>
  <si>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</si>
  <si>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</si>
  <si>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</si>
  <si>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</si>
  <si>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</si>
  <si>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</si>
  <si>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</si>
  <si>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</si>
  <si>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</si>
  <si>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</si>
  <si>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</si>
  <si>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</si>
  <si>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</si>
  <si>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</si>
  <si>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</si>
  <si>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</si>
  <si>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</si>
  <si>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</si>
  <si>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</si>
  <si>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</si>
  <si>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</si>
  <si>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</si>
  <si>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</si>
  <si>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</si>
  <si>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</si>
  <si>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</si>
  <si>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</si>
  <si>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</si>
  <si>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</si>
  <si>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</si>
  <si>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</si>
  <si>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</si>
  <si>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</si>
  <si>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</si>
  <si>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</si>
  <si>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</si>
  <si>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</si>
  <si>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</si>
  <si>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</si>
  <si>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</si>
  <si>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</si>
  <si>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</si>
  <si>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</si>
  <si>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</si>
  <si>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</si>
  <si>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</si>
  <si>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</si>
  <si>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</si>
  <si>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</si>
  <si>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</si>
  <si>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</si>
  <si>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</si>
  <si>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</si>
  <si>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</si>
  <si>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</si>
  <si>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</si>
  <si>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</si>
  <si>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</si>
  <si>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</si>
  <si>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</si>
  <si>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</si>
  <si>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</si>
  <si>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</si>
  <si>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</si>
  <si>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</si>
  <si>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</si>
  <si>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</si>
  <si>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</si>
  <si>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</si>
  <si>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</si>
  <si>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</si>
  <si>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</si>
  <si>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</si>
  <si>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</si>
  <si>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</si>
  <si>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</si>
  <si>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</si>
  <si>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</si>
  <si>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</si>
  <si>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</si>
  <si>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</si>
  <si>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</si>
  <si>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</si>
  <si>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</si>
  <si>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</si>
  <si>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</si>
  <si>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</si>
  <si>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</si>
  <si>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</si>
  <si>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</si>
  <si>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</si>
  <si>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</si>
  <si>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</si>
  <si>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</si>
  <si>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</si>
  <si>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</si>
  <si>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</si>
  <si>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</si>
  <si>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</si>
  <si>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</si>
  <si>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</si>
  <si>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</si>
  <si>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</si>
  <si>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</si>
  <si>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</si>
  <si>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</si>
  <si>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</si>
  <si>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</si>
  <si>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</si>
  <si>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</si>
  <si>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</si>
  <si>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</si>
  <si>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</si>
  <si>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</si>
  <si>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</si>
  <si>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</si>
  <si>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</si>
  <si>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</si>
  <si>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</si>
  <si>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</si>
  <si>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</si>
  <si>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</si>
  <si>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</si>
  <si>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</si>
  <si>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</si>
  <si>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</si>
  <si>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</si>
  <si>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</si>
  <si>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</si>
  <si>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</si>
  <si>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</si>
  <si>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</si>
  <si>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</si>
  <si>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</si>
  <si>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</si>
  <si>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</si>
  <si>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</si>
  <si>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</si>
  <si>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</si>
  <si>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</si>
  <si>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</si>
  <si>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</si>
  <si>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</si>
  <si>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</si>
  <si>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</si>
  <si>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</si>
  <si>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</si>
  <si>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</si>
  <si>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</si>
  <si>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</si>
  <si>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</si>
  <si>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</si>
  <si>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</si>
  <si>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</si>
  <si>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</si>
  <si>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</si>
  <si>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</si>
  <si>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</si>
  <si>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</si>
  <si>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</si>
  <si>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</si>
  <si>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</si>
  <si>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</si>
  <si>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</si>
  <si>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</si>
  <si>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</si>
  <si>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</si>
  <si>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</si>
  <si>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</si>
  <si>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</si>
  <si>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</si>
  <si>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</si>
  <si>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</si>
  <si>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</si>
  <si>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</si>
  <si>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</si>
  <si>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</si>
  <si>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</si>
  <si>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</si>
  <si>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</si>
  <si>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</si>
  <si>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</si>
  <si>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</si>
  <si>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</si>
  <si>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</si>
  <si>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</si>
  <si>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</si>
  <si>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</si>
  <si>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</si>
  <si>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</si>
  <si>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</si>
  <si>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</si>
  <si>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</si>
  <si>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</si>
  <si>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</si>
  <si>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</si>
  <si>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</si>
  <si>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</si>
  <si>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</si>
  <si>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</si>
  <si>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</si>
  <si>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</si>
  <si>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</si>
  <si>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</si>
  <si>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</si>
  <si>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</si>
  <si>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</si>
  <si>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</si>
  <si>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</si>
  <si>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</si>
  <si>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</si>
  <si>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</si>
  <si>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</si>
  <si>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</si>
  <si>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</si>
  <si>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</si>
  <si>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</si>
  <si>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</si>
  <si>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</si>
  <si>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</si>
  <si>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</si>
  <si>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</si>
  <si>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</si>
  <si>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</si>
  <si>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</si>
  <si>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</si>
  <si>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</si>
  <si>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</si>
  <si>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</si>
  <si>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</si>
  <si>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</si>
  <si>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</si>
  <si>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</si>
  <si>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</si>
  <si>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</si>
  <si>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</si>
  <si>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</si>
  <si>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</si>
  <si>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</si>
  <si>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</si>
  <si>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</si>
  <si>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</si>
  <si>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</si>
  <si>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</si>
  <si>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</si>
  <si>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</si>
  <si>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</si>
  <si>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</si>
  <si>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</si>
  <si>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</si>
  <si>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</si>
  <si>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</si>
  <si>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</si>
  <si>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</si>
  <si>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</si>
  <si>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</si>
  <si>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</si>
  <si>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</si>
  <si>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</si>
  <si>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</si>
  <si>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</si>
  <si>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</si>
  <si>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</si>
  <si>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</si>
  <si>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</si>
  <si>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</si>
  <si>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</si>
  <si>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</si>
  <si>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</si>
  <si>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</si>
  <si>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</si>
  <si>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</si>
  <si>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</si>
  <si>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</si>
  <si>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</si>
  <si>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</si>
  <si>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</si>
  <si>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</si>
  <si>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</si>
  <si>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</si>
  <si>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</si>
  <si>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</si>
  <si>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</si>
  <si>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</si>
  <si>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</si>
  <si>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</si>
  <si>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</si>
  <si>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</si>
  <si>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</si>
  <si>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</si>
  <si>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</si>
  <si>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</si>
  <si>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</si>
  <si>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</si>
  <si>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</si>
  <si>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</si>
  <si>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</si>
  <si>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</si>
  <si>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</si>
  <si>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</si>
  <si>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</si>
  <si>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</si>
  <si>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</si>
  <si>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</si>
  <si>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</si>
  <si>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</si>
  <si>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</si>
  <si>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</si>
  <si>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</si>
  <si>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</si>
  <si>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</si>
  <si>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</si>
  <si>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</si>
  <si>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</si>
  <si>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</si>
  <si>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</si>
  <si>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</si>
  <si>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</si>
  <si>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</si>
  <si>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</si>
  <si>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</si>
  <si>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</si>
  <si>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</si>
  <si>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</si>
  <si>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</si>
  <si>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</si>
  <si>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</si>
  <si>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</si>
  <si>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</si>
  <si>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</si>
  <si>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</si>
  <si>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</si>
  <si>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</si>
  <si>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</si>
  <si>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</si>
  <si>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</si>
  <si>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</si>
  <si>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</si>
  <si>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</si>
  <si>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</si>
  <si>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</si>
  <si>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</si>
  <si>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</si>
  <si>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</si>
  <si>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</si>
  <si>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</si>
  <si>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</si>
  <si>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</si>
  <si>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</si>
  <si>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</si>
  <si>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</si>
  <si>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</si>
  <si>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</si>
  <si>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</si>
  <si>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</si>
  <si>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</si>
  <si>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</si>
  <si>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</si>
  <si>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</si>
  <si>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</si>
  <si>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</si>
  <si>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</si>
  <si>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</si>
  <si>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</si>
  <si>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</si>
  <si>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</si>
  <si>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</si>
  <si>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</si>
  <si>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</si>
  <si>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</si>
  <si>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</si>
  <si>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</si>
  <si>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</si>
  <si>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</si>
  <si>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</si>
  <si>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</si>
  <si>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</si>
  <si>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</si>
  <si>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</si>
  <si>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</si>
  <si>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</si>
  <si>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</si>
  <si>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</si>
  <si>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</si>
  <si>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</si>
  <si>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</si>
  <si>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</si>
  <si>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</si>
  <si>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</si>
  <si>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</si>
  <si>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</si>
  <si>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</si>
  <si>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</si>
  <si>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</si>
  <si>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</si>
  <si>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</si>
  <si>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</si>
  <si>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</si>
  <si>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</si>
  <si>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</si>
  <si>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</si>
  <si>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</si>
  <si>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</si>
  <si>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</si>
  <si>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</si>
  <si>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</si>
  <si>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</si>
  <si>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</si>
  <si>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</si>
  <si>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</si>
  <si>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</si>
  <si>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</si>
  <si>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</si>
  <si>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</si>
  <si>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</si>
  <si>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</si>
  <si>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</si>
  <si>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</si>
  <si>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</si>
  <si>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</si>
  <si>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</si>
  <si>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</si>
  <si>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</si>
  <si>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</si>
  <si>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</si>
  <si>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</si>
  <si>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</si>
  <si>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</si>
  <si>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</si>
  <si>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</si>
  <si>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</si>
  <si>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</si>
  <si>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</si>
  <si>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</si>
  <si>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</si>
  <si>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</si>
  <si>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</si>
  <si>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</si>
  <si>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</si>
  <si>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</si>
  <si>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</si>
  <si>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</si>
  <si>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</si>
  <si>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</si>
  <si>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</si>
  <si>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</si>
  <si>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</si>
  <si>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</si>
  <si>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</si>
  <si>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</si>
  <si>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</si>
  <si>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</si>
  <si>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</si>
  <si>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</si>
  <si>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</si>
  <si>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</si>
  <si>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</si>
  <si>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</si>
  <si>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</si>
  <si>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</si>
  <si>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</si>
  <si>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</si>
  <si>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</si>
  <si>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</si>
  <si>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</si>
  <si>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</si>
  <si>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</si>
  <si>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</si>
  <si>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</si>
  <si>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</si>
  <si>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</si>
  <si>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</si>
  <si>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</si>
  <si>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</si>
  <si>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</si>
  <si>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</si>
  <si>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</si>
  <si>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</si>
  <si>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</si>
  <si>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</si>
  <si>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</si>
  <si>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</si>
  <si>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</si>
  <si>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</si>
  <si>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</si>
  <si>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</si>
  <si>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</si>
  <si>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</si>
  <si>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</si>
  <si>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</si>
  <si>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</si>
  <si>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</si>
  <si>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</si>
  <si>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</si>
  <si>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</si>
  <si>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</si>
  <si>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</si>
  <si>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</si>
  <si>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</si>
  <si>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</si>
  <si>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</si>
  <si>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</si>
  <si>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</si>
  <si>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</si>
  <si>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</si>
  <si>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</si>
  <si>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</si>
  <si>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</si>
  <si>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</si>
  <si>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</si>
  <si>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</si>
  <si>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</si>
  <si>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</si>
  <si>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</si>
  <si>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</si>
  <si>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</si>
  <si>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</si>
  <si>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</si>
  <si>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</si>
  <si>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</si>
  <si>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</si>
  <si>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</si>
  <si>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</si>
  <si>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</si>
  <si>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</si>
  <si>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</si>
  <si>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</si>
  <si>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</si>
  <si>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</si>
  <si>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</si>
  <si>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</si>
  <si>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</si>
  <si>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</si>
  <si>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</si>
  <si>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</si>
  <si>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</si>
  <si>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</si>
  <si>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</si>
  <si>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</si>
  <si>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</si>
  <si>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</si>
  <si>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</si>
  <si>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</si>
  <si>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</si>
  <si>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</si>
  <si>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</si>
  <si>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</si>
  <si>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</si>
  <si>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</si>
  <si>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</si>
  <si>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</si>
  <si>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</si>
  <si>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</si>
  <si>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</si>
  <si>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</si>
  <si>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</si>
  <si>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</si>
  <si>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</si>
  <si>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</si>
  <si>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</si>
  <si>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</si>
  <si>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</si>
  <si>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</si>
  <si>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</si>
  <si>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</si>
  <si>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</si>
  <si>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</si>
  <si>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</si>
  <si>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</si>
  <si>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</si>
  <si>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</si>
  <si>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</si>
  <si>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</si>
  <si>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</si>
  <si>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</si>
  <si>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</si>
  <si>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</si>
  <si>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</si>
  <si>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</si>
  <si>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</si>
  <si>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</si>
  <si>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</si>
  <si>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</si>
  <si>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</si>
  <si>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</si>
  <si>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</si>
  <si>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</si>
  <si>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</si>
  <si>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</si>
  <si>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</si>
  <si>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</si>
  <si>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</si>
  <si>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</si>
  <si>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</si>
  <si>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</si>
  <si>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</si>
  <si>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</si>
  <si>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</si>
  <si>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</si>
  <si>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</si>
  <si>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</si>
  <si>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</si>
  <si>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</si>
  <si>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</si>
  <si>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</si>
  <si>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</si>
  <si>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</si>
  <si>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</si>
  <si>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</si>
  <si>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</si>
  <si>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</si>
  <si>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</si>
  <si>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</si>
  <si>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</si>
  <si>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</si>
  <si>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</si>
  <si>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</si>
  <si>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</si>
  <si>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</si>
  <si>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</si>
  <si>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</si>
  <si>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</si>
  <si>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</si>
  <si>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</si>
  <si>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</si>
  <si>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</si>
  <si>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</si>
  <si>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</si>
  <si>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</si>
  <si>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</si>
  <si>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</si>
  <si>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</si>
  <si>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</si>
  <si>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</si>
  <si>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</si>
  <si>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</si>
  <si>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</si>
  <si>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</si>
  <si>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</si>
  <si>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</si>
  <si>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</si>
  <si>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</si>
  <si>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</si>
  <si>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</si>
  <si>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</si>
  <si>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</si>
  <si>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</si>
  <si>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</si>
  <si>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</si>
  <si>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</si>
  <si>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</si>
  <si>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</si>
  <si>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</si>
  <si>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</si>
  <si>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</si>
  <si>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</si>
  <si>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</si>
  <si>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</si>
  <si>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</si>
  <si>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</si>
  <si>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</si>
  <si>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</si>
  <si>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</si>
  <si>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</si>
  <si>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</si>
  <si>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</si>
  <si>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</si>
  <si>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</si>
  <si>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</si>
  <si>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</si>
  <si>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</si>
  <si>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</si>
  <si>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</si>
  <si>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</si>
  <si>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</si>
  <si>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</si>
  <si>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</si>
  <si>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</si>
  <si>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</si>
  <si>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</si>
  <si>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</si>
  <si>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</si>
  <si>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</si>
  <si>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</si>
  <si>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</si>
  <si>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</si>
  <si>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</si>
  <si>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</si>
  <si>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</si>
  <si>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</si>
  <si>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</si>
  <si>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</si>
  <si>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</si>
  <si>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</si>
  <si>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</si>
  <si>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</si>
  <si>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</si>
  <si>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</si>
  <si>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</si>
  <si>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</si>
  <si>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</si>
  <si>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</si>
  <si>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</si>
  <si>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</si>
  <si>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</si>
  <si>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</si>
  <si>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</si>
  <si>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</si>
  <si>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</si>
  <si>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</si>
  <si>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</si>
  <si>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</si>
  <si>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</si>
  <si>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</si>
  <si>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</si>
  <si>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</si>
  <si>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</si>
  <si>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</si>
  <si>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</si>
  <si>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</si>
  <si>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</si>
  <si>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</si>
  <si>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</si>
  <si>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</si>
  <si>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</si>
  <si>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</si>
  <si>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</si>
  <si>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</si>
  <si>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</si>
  <si>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</si>
  <si>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</si>
  <si>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</si>
  <si>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</si>
  <si>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</si>
  <si>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</si>
  <si>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</si>
  <si>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</si>
  <si>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</si>
  <si>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</si>
  <si>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</si>
  <si>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</si>
  <si>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</si>
  <si>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</si>
  <si>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</si>
  <si>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</si>
  <si>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</si>
  <si>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</si>
  <si>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</si>
  <si>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</si>
  <si>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</si>
  <si>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</si>
  <si>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</si>
  <si>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</si>
  <si>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</si>
  <si>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</si>
  <si>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</si>
  <si>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</si>
  <si>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</si>
  <si>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</si>
  <si>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</si>
  <si>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</si>
  <si>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</si>
  <si>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</si>
  <si>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</si>
  <si>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</si>
  <si>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</si>
  <si>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</si>
  <si>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</si>
  <si>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</si>
  <si>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</si>
  <si>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</si>
  <si>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</si>
  <si>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</si>
  <si>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</si>
  <si>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</si>
  <si>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</si>
  <si>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</si>
  <si>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</si>
  <si>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</si>
  <si>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</si>
  <si>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</si>
  <si>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</si>
  <si>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</si>
  <si>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</si>
  <si>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</si>
  <si>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</si>
  <si>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</si>
  <si>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</si>
  <si>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</si>
  <si>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</si>
  <si>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</si>
  <si>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</si>
  <si>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</si>
  <si>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</si>
  <si>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</si>
  <si>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</si>
  <si>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</si>
  <si>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</si>
  <si>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</si>
  <si>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</si>
  <si>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</si>
  <si>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</si>
  <si>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</si>
  <si>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</si>
  <si>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</si>
  <si>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</si>
  <si>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</si>
  <si>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</si>
  <si>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</si>
  <si>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</si>
  <si>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</si>
  <si>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</si>
  <si>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</si>
  <si>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</si>
  <si>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</si>
  <si>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</si>
  <si>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</si>
  <si>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</si>
  <si>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</si>
  <si>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</si>
  <si>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</si>
  <si>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</si>
  <si>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</si>
  <si>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</si>
  <si>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</si>
  <si>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</si>
  <si>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</si>
  <si>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</si>
  <si>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</si>
  <si>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</si>
  <si>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</si>
  <si>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</si>
  <si>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</si>
  <si>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</si>
  <si>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</si>
  <si>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</si>
  <si>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</si>
  <si>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</si>
  <si>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</si>
  <si>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</si>
  <si>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</si>
  <si>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</si>
  <si>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</si>
  <si>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</si>
  <si>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</si>
  <si>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</si>
  <si>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</si>
  <si>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</si>
  <si>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</si>
  <si>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</si>
  <si>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</si>
  <si>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</si>
  <si>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</si>
  <si>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</si>
  <si>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</si>
  <si>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</si>
  <si>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</si>
  <si>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</si>
  <si>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</si>
  <si>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</si>
  <si>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</si>
  <si>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</si>
  <si>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</si>
  <si>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</si>
  <si>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</si>
  <si>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</si>
  <si>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</si>
  <si>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</si>
  <si>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</si>
  <si>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</si>
  <si>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</si>
  <si>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</si>
  <si>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</si>
  <si>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</si>
  <si>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</si>
  <si>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</si>
  <si>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</si>
  <si>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</si>
  <si>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</si>
  <si>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</si>
  <si>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</si>
  <si>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</si>
  <si>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</si>
  <si>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</si>
  <si>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</si>
  <si>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</si>
  <si>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</si>
  <si>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</si>
  <si>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</si>
  <si>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</si>
  <si>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</si>
  <si>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</si>
  <si>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</si>
  <si>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</si>
  <si>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</si>
  <si>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</si>
  <si>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</si>
  <si>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</si>
  <si>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</si>
  <si>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</si>
  <si>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</si>
  <si>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</si>
  <si>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</si>
  <si>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</si>
  <si>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</si>
  <si>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</si>
  <si>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</si>
  <si>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</si>
  <si>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</si>
  <si>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</si>
  <si>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</si>
  <si>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</si>
  <si>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</si>
  <si>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</si>
  <si>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</si>
  <si>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</si>
  <si>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</si>
  <si>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</si>
  <si>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</si>
  <si>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</si>
  <si>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</si>
  <si>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</si>
  <si>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</si>
  <si>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</si>
  <si>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</si>
  <si>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</si>
  <si>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</si>
  <si>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</si>
  <si>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</si>
  <si>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</si>
  <si>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</si>
  <si>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</si>
  <si>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</si>
  <si>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</si>
  <si>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</si>
  <si>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</si>
  <si>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</si>
  <si>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</si>
  <si>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</si>
  <si>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</si>
  <si>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</si>
  <si>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</si>
  <si>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</si>
  <si>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</si>
  <si>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</si>
  <si>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</si>
  <si>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</si>
  <si>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</si>
  <si>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</si>
  <si>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</si>
  <si>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</si>
  <si>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</si>
  <si>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</si>
  <si>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</si>
  <si>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</si>
  <si>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</si>
  <si>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</si>
  <si>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</si>
  <si>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</si>
  <si>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</si>
  <si>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</si>
  <si>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</si>
  <si>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</si>
  <si>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</si>
  <si>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</si>
  <si>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</si>
  <si>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</si>
  <si>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</si>
  <si>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</si>
  <si>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</si>
  <si>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</si>
  <si>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</si>
  <si>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</si>
  <si>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</si>
  <si>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</si>
  <si>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</si>
  <si>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</si>
  <si>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</si>
  <si>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</si>
  <si>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</si>
  <si>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</si>
  <si>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</si>
  <si>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</si>
  <si>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</si>
  <si>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</si>
  <si>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</si>
  <si>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</si>
  <si>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</si>
  <si>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</si>
  <si>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</si>
  <si>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</si>
  <si>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</si>
  <si>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</si>
  <si>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</si>
  <si>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</si>
  <si>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</si>
  <si>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</si>
  <si>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</si>
  <si>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</si>
  <si>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</si>
  <si>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</si>
  <si>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</si>
  <si>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</si>
  <si>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</si>
  <si>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</si>
  <si>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</si>
  <si>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</si>
  <si>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</si>
  <si>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</si>
  <si>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</si>
  <si>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</si>
  <si>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</si>
  <si>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</si>
  <si>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</si>
  <si>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</si>
  <si>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</si>
  <si>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</si>
  <si>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</si>
  <si>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</si>
  <si>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</si>
  <si>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</si>
  <si>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</si>
  <si>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</si>
  <si>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</si>
  <si>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</si>
  <si>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</si>
  <si>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</si>
  <si>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</si>
  <si>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</si>
  <si>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</si>
  <si>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</si>
  <si>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</si>
  <si>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</si>
  <si>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</si>
  <si>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</si>
  <si>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</si>
  <si>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</si>
  <si>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</si>
  <si>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</si>
  <si>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</si>
  <si>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</si>
  <si>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</si>
  <si>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</si>
  <si>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</si>
  <si>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</si>
  <si>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</si>
  <si>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</si>
  <si>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</si>
  <si>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</si>
  <si>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</si>
  <si>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</si>
  <si>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</si>
  <si>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</si>
  <si>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</si>
  <si>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</si>
  <si>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</si>
  <si>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</si>
  <si>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</si>
  <si>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</si>
  <si>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</si>
  <si>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</si>
  <si>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</si>
  <si>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</si>
  <si>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</si>
  <si>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</si>
  <si>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</si>
  <si>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</si>
  <si>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</si>
  <si>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</si>
  <si>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</si>
  <si>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</si>
  <si>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</si>
  <si>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</si>
  <si>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</si>
  <si>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</si>
  <si>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</si>
  <si>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</si>
  <si>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</si>
  <si>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</si>
  <si>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</si>
  <si>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</si>
  <si>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</si>
  <si>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</si>
  <si>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</si>
  <si>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</si>
  <si>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</si>
  <si>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</si>
  <si>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</si>
  <si>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</si>
  <si>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</si>
  <si>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</si>
  <si>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</si>
  <si>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</si>
  <si>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</si>
  <si>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</si>
  <si>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</si>
  <si>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</si>
  <si>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</si>
  <si>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</si>
  <si>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</si>
  <si>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</si>
  <si>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</si>
  <si>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</si>
  <si>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</si>
  <si>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</si>
  <si>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</si>
  <si>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</si>
  <si>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</si>
  <si>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</si>
  <si>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</si>
  <si>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</si>
  <si>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</si>
  <si>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</si>
  <si>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</si>
  <si>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</si>
  <si>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</si>
  <si>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</si>
  <si>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</si>
  <si>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</si>
  <si>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</si>
  <si>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</si>
  <si>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</si>
  <si>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</si>
  <si>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</si>
  <si>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</si>
  <si>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</si>
  <si>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</si>
  <si>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</si>
  <si>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</si>
  <si>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</si>
  <si>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</si>
  <si>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</si>
  <si>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</si>
  <si>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</si>
  <si>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</si>
  <si>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</si>
  <si>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</si>
  <si>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</si>
  <si>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</si>
  <si>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</si>
  <si>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</si>
  <si>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</si>
  <si>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</si>
  <si>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</si>
  <si>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</si>
  <si>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</si>
  <si>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</si>
  <si>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</si>
  <si>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</si>
  <si>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</si>
  <si>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</si>
  <si>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</si>
  <si>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</si>
  <si>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</si>
  <si>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</si>
  <si>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</si>
  <si>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</si>
  <si>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</si>
  <si>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</si>
  <si>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</si>
  <si>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</si>
  <si>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</si>
  <si>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</si>
  <si>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</si>
  <si>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</si>
  <si>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</si>
  <si>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</si>
  <si>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</si>
  <si>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</si>
  <si>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</si>
  <si>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</si>
  <si>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</si>
  <si>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</si>
  <si>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</si>
  <si>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</si>
  <si>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</si>
  <si>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</si>
  <si>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</si>
  <si>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</si>
  <si>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</si>
  <si>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</si>
  <si>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</si>
  <si>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</si>
  <si>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</si>
  <si>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</si>
  <si>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</si>
  <si>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</si>
  <si>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</si>
  <si>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</si>
  <si>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</si>
  <si>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</si>
  <si>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</si>
  <si>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</si>
  <si>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</si>
  <si>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</si>
  <si>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</si>
  <si>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</si>
  <si>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</si>
  <si>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</si>
  <si>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</si>
  <si>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</si>
  <si>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</si>
  <si>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</si>
  <si>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</si>
  <si>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</si>
  <si>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</si>
  <si>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</si>
  <si>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</si>
  <si>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</si>
  <si>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</si>
  <si>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</si>
  <si>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</si>
  <si>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</si>
  <si>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</si>
  <si>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</si>
  <si>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</si>
  <si>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</si>
  <si>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</si>
  <si>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</si>
  <si>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</si>
  <si>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</si>
  <si>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</si>
  <si>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</si>
  <si>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</si>
  <si>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</si>
  <si>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</si>
  <si>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</si>
  <si>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</si>
  <si>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</si>
  <si>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</si>
  <si>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</si>
  <si>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</si>
  <si>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</si>
  <si>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</si>
  <si>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</si>
  <si>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</si>
  <si>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</si>
  <si>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</si>
  <si>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</si>
  <si>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</si>
  <si>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</si>
  <si>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</si>
  <si>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</si>
  <si>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</si>
  <si>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</si>
  <si>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</si>
  <si>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</si>
  <si>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</si>
  <si>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</si>
  <si>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</si>
  <si>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</si>
  <si>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</si>
  <si>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</si>
  <si>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</si>
  <si>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</si>
  <si>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</si>
  <si>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</si>
  <si>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</si>
  <si>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</si>
  <si>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</si>
  <si>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</si>
  <si>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</si>
  <si>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</si>
  <si>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</si>
  <si>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</si>
  <si>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</si>
  <si>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</si>
  <si>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</si>
  <si>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</si>
  <si>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</si>
  <si>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</si>
  <si>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</si>
  <si>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</si>
  <si>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</si>
  <si>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</si>
  <si>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</si>
  <si>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</si>
  <si>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</si>
  <si>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</si>
  <si>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</si>
  <si>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</si>
  <si>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</si>
  <si>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</si>
  <si>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</si>
  <si>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</si>
  <si>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</si>
  <si>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</si>
  <si>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</si>
  <si>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</si>
  <si>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</si>
  <si>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</si>
  <si>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</si>
  <si>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</si>
  <si>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</si>
  <si>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</si>
  <si>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</si>
  <si>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</si>
  <si>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</si>
  <si>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</si>
  <si>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</si>
  <si>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</si>
  <si>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</si>
  <si>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</si>
  <si>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</si>
  <si>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</si>
  <si>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</si>
  <si>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</si>
  <si>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</si>
  <si>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</si>
  <si>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</si>
  <si>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</si>
  <si>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</si>
  <si>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</si>
  <si>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</si>
  <si>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</si>
  <si>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</si>
  <si>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</si>
  <si>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</si>
  <si>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</si>
  <si>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</si>
  <si>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</si>
  <si>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</si>
  <si>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</si>
  <si>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</si>
  <si>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</si>
  <si>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</si>
  <si>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</si>
  <si>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</si>
  <si>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</si>
  <si>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</si>
  <si>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</si>
  <si>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</si>
  <si>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</si>
  <si>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</si>
  <si>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</si>
  <si>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</si>
  <si>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</si>
  <si>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</si>
  <si>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</si>
  <si>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</si>
  <si>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</si>
  <si>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</si>
  <si>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</si>
  <si>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</si>
  <si>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</si>
  <si>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</si>
  <si>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</si>
  <si>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</si>
  <si>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</si>
  <si>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</si>
  <si>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</si>
  <si>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</si>
  <si>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</si>
  <si>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</si>
  <si>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</si>
  <si>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</si>
  <si>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</si>
  <si>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</si>
  <si>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</si>
  <si>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</si>
  <si>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</si>
  <si>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</si>
  <si>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</si>
  <si>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</si>
  <si>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</si>
  <si>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</si>
  <si>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</si>
  <si>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</si>
  <si>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</si>
  <si>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</si>
  <si>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</si>
  <si>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</si>
  <si>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</si>
  <si>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</si>
  <si>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</si>
  <si>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</si>
  <si>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</si>
  <si>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</si>
  <si>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</si>
  <si>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</si>
  <si>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</si>
  <si>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</si>
  <si>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</si>
  <si>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</si>
  <si>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</si>
  <si>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</si>
  <si>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</si>
  <si>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</si>
  <si>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</si>
  <si>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</si>
  <si>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</si>
  <si>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</si>
  <si>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</si>
  <si>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</si>
  <si>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</si>
  <si>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</si>
  <si>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</si>
  <si>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</si>
  <si>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</si>
  <si>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</si>
  <si>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</si>
  <si>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</si>
  <si>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</si>
  <si>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</si>
  <si>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</si>
  <si>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</si>
  <si>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</si>
  <si>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</si>
  <si>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</si>
  <si>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</si>
  <si>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</si>
  <si>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</si>
  <si>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</si>
  <si>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</si>
  <si>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</si>
  <si>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</si>
  <si>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</si>
  <si>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</si>
  <si>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</si>
  <si>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</si>
  <si>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</si>
  <si>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</si>
  <si>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</si>
  <si>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</si>
  <si>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</si>
  <si>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</si>
  <si>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</si>
  <si>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</si>
  <si>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</si>
  <si>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</si>
  <si>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</si>
  <si>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</si>
  <si>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</si>
  <si>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</si>
  <si>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</si>
  <si>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</si>
  <si>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</si>
  <si>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</si>
  <si>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</si>
  <si>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</si>
  <si>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</si>
  <si>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</si>
  <si>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</si>
  <si>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</si>
  <si>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</si>
  <si>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</si>
  <si>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</si>
  <si>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</si>
  <si>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</si>
  <si>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</si>
  <si>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</si>
  <si>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</si>
  <si>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</si>
  <si>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</si>
  <si>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</si>
  <si>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</si>
  <si>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</si>
  <si>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</si>
  <si>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</si>
  <si>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</si>
  <si>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</si>
  <si>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</si>
  <si>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</si>
  <si>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</si>
  <si>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</si>
  <si>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</si>
  <si>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</si>
  <si>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</si>
  <si>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</si>
  <si>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</si>
  <si>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</si>
  <si>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</si>
  <si>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</si>
  <si>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</si>
  <si>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</si>
  <si>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</si>
  <si>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</si>
  <si>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</si>
  <si>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</si>
  <si>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</si>
  <si>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</si>
  <si>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</si>
  <si>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</si>
  <si>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</si>
  <si>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</si>
  <si>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</si>
  <si>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</si>
  <si>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</si>
  <si>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</si>
  <si>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</si>
  <si>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</si>
  <si>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</si>
  <si>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</si>
  <si>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</si>
  <si>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</si>
  <si>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</si>
  <si>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</si>
  <si>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</si>
  <si>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</si>
  <si>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</si>
  <si>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</si>
  <si>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</si>
  <si>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</si>
  <si>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</si>
  <si>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</si>
  <si>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</si>
  <si>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</si>
  <si>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</si>
  <si>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</si>
  <si>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</si>
  <si>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</si>
  <si>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</si>
  <si>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</si>
  <si>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</si>
  <si>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</si>
  <si>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</si>
  <si>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</si>
  <si>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</si>
  <si>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</si>
  <si>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</si>
  <si>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</si>
  <si>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</si>
  <si>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</si>
  <si>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</si>
  <si>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</si>
  <si>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</si>
  <si>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</si>
  <si>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</si>
  <si>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</si>
  <si>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</si>
  <si>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</si>
  <si>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</si>
  <si>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</si>
  <si>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</si>
  <si>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</si>
  <si>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</si>
  <si>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</si>
  <si>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</si>
  <si>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</si>
  <si>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</si>
  <si>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</si>
  <si>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</si>
  <si>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</si>
  <si>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</si>
  <si>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</si>
  <si>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</si>
  <si>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</si>
  <si>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</si>
  <si>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</si>
  <si>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</si>
  <si>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</si>
  <si>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</si>
  <si>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</si>
  <si>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</si>
  <si>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</si>
  <si>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</si>
  <si>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</si>
  <si>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</si>
  <si>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</si>
  <si>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</si>
  <si>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</si>
  <si>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</si>
  <si>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</si>
  <si>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</si>
  <si>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</si>
  <si>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</si>
  <si>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</si>
  <si>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</si>
  <si>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</si>
  <si>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</si>
  <si>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</si>
  <si>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</si>
  <si>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</si>
  <si>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</si>
  <si>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</si>
  <si>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</si>
  <si>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</si>
  <si>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</si>
  <si>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</si>
  <si>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</si>
  <si>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</si>
  <si>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</si>
  <si>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</si>
  <si>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</si>
  <si>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</si>
  <si>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</si>
  <si>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</si>
  <si>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</si>
  <si>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</si>
  <si>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</si>
  <si>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</si>
  <si>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</si>
  <si>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</si>
  <si>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</si>
  <si>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</si>
  <si>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</si>
  <si>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</si>
  <si>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</si>
  <si>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</si>
  <si>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</si>
  <si>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</si>
  <si>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</si>
  <si>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</si>
  <si>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</si>
  <si>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</si>
  <si>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</si>
  <si>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</si>
  <si>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</si>
  <si>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</si>
  <si>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</si>
  <si>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</si>
  <si>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</si>
  <si>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</si>
  <si>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</si>
  <si>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</si>
  <si>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</si>
  <si>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</si>
  <si>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</si>
  <si>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</si>
  <si>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</si>
  <si>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</si>
  <si>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</si>
  <si>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</si>
  <si>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</si>
  <si>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</si>
  <si>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</si>
  <si>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</si>
  <si>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</si>
  <si>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</si>
  <si>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</si>
  <si>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</si>
  <si>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</si>
  <si>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</si>
  <si>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</si>
  <si>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</si>
  <si>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</si>
  <si>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</si>
  <si>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</si>
  <si>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</si>
  <si>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</si>
  <si>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</si>
  <si>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</si>
  <si>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</si>
  <si>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</si>
  <si>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</si>
  <si>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</si>
  <si>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</si>
  <si>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</si>
  <si>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</si>
  <si>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</si>
  <si>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</si>
  <si>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</si>
  <si>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</si>
  <si>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</si>
  <si>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</si>
  <si>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</si>
  <si>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</si>
  <si>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</si>
  <si>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</si>
  <si>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</si>
  <si>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</si>
  <si>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</si>
  <si>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</si>
  <si>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</si>
  <si>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</si>
  <si>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</si>
  <si>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</si>
  <si>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</si>
  <si>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</si>
  <si>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</si>
  <si>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</si>
  <si>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</si>
  <si>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</si>
  <si>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</si>
  <si>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</si>
  <si>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</si>
  <si>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</si>
  <si>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</si>
  <si>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</si>
  <si>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</si>
  <si>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</si>
  <si>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</si>
  <si>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</si>
  <si>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</si>
  <si>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</si>
  <si>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</si>
  <si>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</si>
  <si>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</si>
  <si>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</si>
  <si>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</si>
  <si>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</si>
  <si>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</si>
  <si>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</si>
  <si>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</si>
  <si>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</si>
  <si>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</si>
  <si>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</si>
  <si>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</si>
  <si>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</si>
  <si>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</si>
  <si>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</si>
  <si>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</si>
  <si>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</si>
  <si>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</si>
  <si>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</si>
  <si>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</si>
  <si>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</si>
  <si>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</si>
  <si>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</si>
  <si>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</si>
  <si>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</si>
  <si>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</si>
  <si>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</si>
  <si>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</si>
  <si>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</si>
  <si>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</si>
  <si>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</si>
  <si>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</si>
  <si>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</si>
  <si>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</si>
  <si>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</si>
  <si>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</si>
  <si>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</si>
  <si>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</si>
  <si>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</si>
  <si>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</si>
  <si>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</si>
  <si>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</si>
  <si>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</si>
  <si>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</si>
  <si>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</si>
  <si>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</si>
  <si>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</si>
  <si>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</si>
  <si>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</si>
  <si>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</si>
  <si>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</si>
  <si>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</si>
  <si>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</si>
  <si>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</si>
  <si>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</si>
  <si>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</si>
  <si>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</si>
  <si>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</si>
  <si>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</si>
  <si>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</si>
  <si>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</si>
  <si>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</si>
  <si>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</si>
  <si>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</si>
  <si>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</si>
  <si>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</si>
  <si>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</si>
  <si>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</si>
  <si>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</si>
  <si>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</si>
  <si>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</si>
  <si>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</si>
  <si>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</si>
  <si>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</si>
  <si>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</si>
  <si>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</si>
  <si>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</si>
  <si>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</si>
  <si>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</si>
  <si>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</si>
  <si>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</si>
  <si>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</si>
  <si>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</si>
  <si>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</si>
  <si>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</si>
  <si>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</si>
  <si>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</si>
  <si>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</si>
  <si>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</si>
  <si>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</si>
  <si>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</si>
  <si>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</si>
  <si>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</si>
  <si>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</si>
  <si>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</si>
  <si>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</si>
  <si>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</si>
  <si>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</si>
  <si>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</si>
  <si>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</si>
  <si>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</si>
  <si>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</si>
  <si>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</si>
  <si>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</si>
  <si>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</si>
  <si>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</si>
  <si>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</si>
  <si>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</si>
  <si>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</si>
  <si>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</si>
  <si>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</si>
  <si>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</si>
  <si>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</si>
  <si>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</si>
  <si>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</si>
  <si>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</si>
  <si>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</si>
  <si>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</si>
  <si>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</si>
  <si>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</si>
  <si>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</si>
  <si>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</si>
  <si>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</si>
  <si>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</si>
  <si>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</si>
  <si>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</si>
  <si>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</si>
  <si>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</si>
  <si>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</si>
  <si>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</si>
  <si>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</si>
  <si>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</si>
  <si>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</si>
  <si>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</si>
  <si>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</si>
  <si>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</si>
  <si>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</si>
  <si>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</si>
  <si>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</si>
  <si>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</si>
  <si>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</si>
  <si>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</si>
  <si>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</si>
  <si>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</si>
  <si>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</si>
  <si>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</si>
  <si>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</si>
  <si>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</si>
  <si>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</si>
  <si>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</si>
  <si>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</si>
  <si>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</si>
  <si>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</si>
  <si>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</si>
  <si>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</si>
  <si>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</si>
  <si>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</si>
  <si>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</si>
  <si>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</si>
  <si>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</si>
  <si>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</si>
  <si>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</si>
  <si>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</si>
  <si>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</si>
  <si>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</si>
  <si>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</si>
  <si>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</si>
  <si>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</si>
  <si>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</si>
  <si>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</si>
  <si>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</si>
  <si>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</si>
  <si>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</si>
  <si>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</si>
  <si>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</si>
  <si>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</si>
  <si>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</si>
  <si>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</si>
  <si>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</si>
  <si>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</si>
  <si>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</si>
  <si>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</si>
  <si>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</si>
  <si>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</si>
  <si>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</si>
  <si>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</si>
  <si>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</si>
  <si>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</si>
  <si>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</si>
  <si>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</si>
  <si>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</si>
  <si>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</si>
  <si>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</si>
  <si>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</si>
  <si>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</si>
  <si>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</si>
  <si>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</si>
  <si>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</si>
  <si>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</si>
  <si>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</si>
  <si>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</si>
  <si>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</si>
  <si>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</si>
  <si>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</si>
  <si>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</si>
  <si>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</si>
  <si>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</si>
  <si>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</si>
  <si>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</si>
  <si>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</si>
  <si>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</si>
  <si>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</si>
  <si>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</si>
  <si>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</si>
  <si>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</si>
  <si>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</si>
  <si>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</si>
  <si>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</si>
  <si>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</si>
  <si>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</si>
  <si>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</si>
  <si>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</si>
  <si>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</si>
  <si>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</si>
  <si>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</si>
  <si>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</si>
  <si>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</si>
  <si>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</si>
  <si>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</si>
  <si>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</si>
  <si>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</si>
  <si>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</si>
  <si>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</si>
  <si>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</si>
  <si>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</si>
  <si>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</si>
  <si>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</si>
  <si>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</si>
  <si>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</si>
  <si>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</si>
  <si>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</si>
  <si>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</si>
  <si>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</si>
  <si>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</si>
  <si>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</si>
  <si>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</si>
  <si>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</si>
  <si>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</si>
  <si>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</si>
  <si>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</si>
  <si>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</si>
  <si>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</si>
  <si>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</si>
  <si>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</si>
  <si>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</si>
  <si>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</si>
  <si>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</si>
  <si>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</si>
  <si>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</si>
  <si>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</si>
  <si>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</si>
  <si>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</si>
  <si>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</si>
  <si>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</si>
  <si>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</si>
  <si>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</si>
  <si>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</si>
  <si>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</si>
  <si>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</si>
  <si>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</si>
  <si>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</si>
  <si>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</si>
  <si>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</si>
  <si>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</si>
  <si>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</si>
  <si>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</si>
  <si>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</si>
  <si>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</si>
  <si>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</si>
  <si>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</si>
  <si>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</si>
  <si>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</si>
  <si>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</si>
  <si>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</si>
  <si>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</si>
  <si>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</si>
  <si>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</si>
  <si>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</si>
  <si>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</si>
  <si>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</si>
  <si>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</si>
  <si>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</si>
  <si>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</si>
  <si>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</si>
  <si>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</si>
  <si>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</si>
  <si>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</si>
  <si>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</si>
  <si>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</si>
  <si>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</si>
  <si>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</si>
  <si>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</si>
  <si>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</si>
  <si>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</si>
  <si>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</si>
  <si>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</si>
  <si>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</si>
  <si>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</si>
  <si>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</si>
  <si>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</si>
  <si>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</si>
  <si>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</si>
  <si>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</si>
  <si>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</si>
  <si>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</si>
  <si>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</si>
  <si>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</si>
  <si>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</si>
  <si>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</si>
  <si>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</si>
  <si>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</si>
  <si>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</si>
  <si>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</si>
  <si>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</si>
  <si>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</si>
  <si>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</si>
  <si>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</si>
  <si>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</si>
  <si>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</si>
  <si>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</si>
  <si>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</si>
  <si>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</si>
  <si>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</si>
  <si>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</si>
  <si>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</si>
  <si>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</si>
  <si>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</si>
  <si>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</si>
  <si>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</si>
  <si>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</si>
  <si>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</si>
  <si>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</si>
  <si>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</si>
  <si>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</si>
  <si>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</si>
  <si>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</si>
  <si>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</si>
  <si>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</si>
  <si>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</si>
  <si>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</si>
  <si>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</si>
  <si>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</si>
  <si>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</si>
  <si>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</si>
  <si>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</si>
  <si>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</si>
  <si>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</si>
  <si>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</si>
  <si>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</si>
  <si>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</si>
  <si>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</si>
  <si>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</si>
  <si>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</si>
  <si>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</si>
  <si>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</si>
  <si>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</si>
  <si>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</si>
  <si>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</si>
  <si>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</si>
  <si>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</si>
  <si>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</si>
  <si>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</si>
  <si>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</si>
  <si>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</si>
  <si>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</si>
  <si>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</si>
  <si>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</si>
  <si>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</si>
  <si>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</si>
  <si>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</si>
  <si>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</si>
  <si>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</si>
  <si>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</si>
  <si>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</si>
  <si>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</si>
  <si>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</si>
  <si>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</si>
  <si>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</si>
  <si>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</si>
  <si>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</si>
  <si>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</si>
  <si>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</si>
  <si>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</si>
  <si>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</si>
  <si>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</si>
  <si>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</si>
  <si>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</si>
  <si>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</si>
  <si>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</si>
  <si>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</si>
  <si>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</si>
  <si>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</si>
  <si>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</si>
  <si>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</si>
  <si>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</si>
  <si>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</si>
  <si>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</si>
  <si>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</si>
  <si>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</si>
  <si>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</si>
  <si>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</si>
  <si>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</si>
  <si>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</si>
  <si>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</si>
  <si>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</si>
  <si>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</si>
  <si>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</si>
  <si>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</si>
  <si>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</si>
  <si>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</si>
  <si>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</si>
  <si>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</si>
  <si>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</si>
  <si>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</si>
  <si>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</si>
  <si>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</si>
  <si>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</si>
  <si>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</si>
  <si>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</si>
  <si>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</si>
  <si>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</si>
  <si>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</si>
  <si>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</si>
  <si>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</si>
  <si>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</si>
  <si>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</si>
  <si>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</si>
  <si>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</si>
  <si>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</si>
  <si>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</si>
  <si>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</si>
  <si>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</si>
  <si>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</si>
  <si>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</si>
  <si>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</si>
  <si>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</si>
  <si>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</si>
  <si>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</si>
  <si>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</si>
  <si>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</si>
  <si>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</si>
  <si>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</si>
  <si>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</si>
  <si>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</si>
  <si>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</si>
  <si>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</si>
  <si>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</si>
  <si>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</si>
  <si>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</si>
  <si>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</si>
  <si>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</si>
  <si>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</si>
  <si>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</si>
  <si>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</si>
  <si>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</si>
  <si>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</si>
  <si>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</si>
  <si>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</si>
  <si>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</si>
  <si>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</si>
  <si>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</si>
  <si>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</si>
  <si>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</si>
  <si>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</si>
  <si>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</si>
  <si>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</si>
  <si>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</si>
  <si>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</si>
  <si>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</si>
  <si>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</si>
  <si>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</si>
  <si>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</si>
  <si>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</si>
  <si>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</si>
  <si>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</si>
  <si>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</si>
  <si>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</si>
  <si>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</si>
  <si>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</si>
  <si>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</si>
  <si>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</si>
  <si>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</si>
  <si>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</si>
  <si>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</si>
  <si>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</si>
  <si>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</si>
  <si>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</si>
  <si>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</si>
  <si>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</si>
  <si>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</si>
  <si>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</si>
  <si>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</si>
  <si>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</si>
  <si>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</si>
  <si>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</si>
  <si>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</si>
  <si>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</si>
  <si>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</si>
  <si>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</si>
  <si>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</si>
  <si>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</si>
  <si>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</si>
  <si>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</si>
  <si>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</si>
  <si>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</si>
  <si>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</si>
  <si>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</si>
  <si>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</si>
  <si>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</si>
  <si>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</si>
  <si>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</si>
  <si>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</si>
  <si>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</si>
  <si>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</si>
  <si>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</si>
  <si>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</si>
  <si>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</si>
  <si>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</si>
  <si>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</si>
  <si>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</si>
  <si>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</si>
  <si>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</si>
  <si>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</si>
  <si>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</si>
  <si>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</si>
  <si>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</si>
  <si>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</si>
  <si>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</si>
  <si>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</si>
  <si>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</si>
  <si>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</si>
  <si>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</si>
  <si>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</si>
  <si>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</si>
  <si>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</si>
  <si>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</si>
  <si>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</si>
  <si>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</si>
  <si>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</si>
  <si>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</si>
  <si>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</si>
  <si>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</si>
  <si>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</si>
  <si>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</si>
  <si>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</si>
  <si>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</si>
  <si>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</si>
  <si>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</si>
  <si>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</si>
  <si>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</si>
  <si>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</si>
  <si>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</si>
  <si>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</si>
  <si>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</si>
  <si>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</si>
  <si>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</si>
  <si>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</si>
  <si>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</si>
  <si>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</si>
  <si>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</si>
  <si>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</si>
  <si>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</si>
  <si>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</si>
  <si>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</si>
  <si>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</si>
  <si>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</si>
  <si>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</si>
  <si>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</si>
  <si>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</si>
  <si>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</si>
  <si>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</si>
  <si>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</si>
  <si>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</si>
  <si>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</si>
  <si>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</si>
  <si>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</si>
  <si>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</si>
  <si>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</si>
  <si>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</si>
  <si>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</si>
  <si>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</si>
  <si>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</si>
  <si>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</si>
  <si>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</si>
  <si>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</si>
  <si>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</si>
  <si>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</si>
  <si>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</si>
  <si>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</si>
  <si>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</si>
  <si>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</si>
  <si>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</si>
  <si>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</si>
  <si>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</si>
  <si>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</si>
  <si>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</si>
  <si>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</si>
  <si>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</si>
  <si>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</si>
  <si>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</si>
  <si>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</si>
  <si>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</si>
  <si>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</si>
  <si>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</si>
  <si>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</si>
  <si>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</si>
  <si>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</si>
  <si>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</si>
  <si>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</si>
  <si>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</si>
  <si>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</si>
  <si>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</si>
  <si>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</si>
  <si>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</si>
  <si>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</si>
  <si>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</si>
  <si>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</si>
  <si>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</si>
  <si>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</si>
  <si>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</si>
  <si>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</si>
  <si>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</si>
  <si>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</si>
  <si>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</si>
  <si>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</si>
  <si>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</si>
  <si>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</si>
  <si>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</si>
  <si>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</si>
  <si>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</si>
  <si>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</si>
  <si>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</si>
  <si>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</si>
  <si>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</si>
  <si>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</si>
  <si>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</si>
  <si>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</si>
  <si>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</si>
  <si>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</si>
  <si>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</si>
  <si>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</si>
  <si>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</si>
  <si>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</si>
  <si>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</si>
  <si>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</si>
  <si>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</si>
  <si>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</si>
  <si>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</si>
  <si>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</si>
  <si>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</si>
  <si>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</si>
  <si>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</si>
  <si>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</si>
  <si>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</si>
  <si>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</si>
  <si>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</si>
  <si>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</si>
  <si>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</si>
  <si>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</si>
  <si>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</si>
  <si>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</si>
  <si>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</si>
  <si>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</si>
  <si>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</si>
  <si>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</si>
  <si>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</si>
  <si>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</si>
  <si>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</si>
  <si>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</si>
  <si>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</si>
  <si>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</si>
  <si>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</si>
  <si>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</si>
  <si>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</si>
  <si>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</si>
  <si>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</si>
  <si>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</si>
  <si>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</si>
  <si>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</si>
  <si>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</si>
  <si>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</si>
  <si>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</si>
  <si>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</si>
  <si>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</si>
  <si>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</si>
  <si>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</si>
  <si>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</si>
  <si>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</si>
  <si>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</si>
  <si>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</si>
  <si>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</si>
  <si>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</si>
  <si>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</si>
  <si>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</si>
  <si>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</si>
  <si>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</si>
  <si>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</si>
  <si>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</si>
  <si>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</si>
  <si>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</si>
  <si>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</si>
  <si>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</si>
  <si>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</si>
  <si>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</si>
  <si>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</si>
  <si>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</si>
  <si>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</si>
  <si>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</si>
  <si>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</si>
  <si>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</si>
  <si>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</si>
  <si>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</si>
  <si>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</si>
  <si>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</si>
  <si>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</si>
  <si>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</si>
  <si>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</si>
  <si>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</si>
  <si>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</si>
  <si>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</si>
  <si>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</si>
  <si>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</si>
  <si>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</si>
  <si>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</si>
  <si>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</si>
  <si>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</si>
  <si>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</si>
  <si>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</si>
  <si>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</si>
  <si>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</si>
  <si>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</si>
  <si>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</si>
  <si>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</si>
  <si>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</si>
  <si>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</si>
  <si>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</si>
  <si>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</si>
  <si>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</si>
  <si>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</si>
  <si>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</si>
  <si>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</si>
  <si>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</si>
  <si>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</si>
  <si>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</si>
  <si>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</si>
  <si>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</si>
  <si>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</si>
  <si>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</si>
  <si>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</si>
  <si>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</si>
  <si>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</si>
  <si>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</si>
  <si>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</si>
  <si>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</si>
  <si>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</si>
  <si>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</si>
  <si>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</si>
  <si>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</si>
  <si>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</si>
  <si>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</si>
  <si>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</si>
  <si>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</si>
  <si>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</si>
  <si>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</si>
  <si>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</si>
  <si>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</si>
  <si>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</si>
  <si>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</si>
  <si>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</si>
  <si>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</si>
  <si>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</si>
  <si>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</si>
  <si>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</si>
  <si>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</si>
  <si>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</si>
  <si>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</si>
  <si>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</si>
  <si>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</si>
  <si>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</si>
  <si>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</si>
  <si>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</si>
  <si>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</si>
  <si>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</si>
  <si>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</si>
  <si>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</si>
  <si>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</si>
  <si>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</si>
  <si>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</si>
  <si>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</si>
  <si>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</si>
  <si>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</si>
  <si>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</si>
  <si>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</si>
  <si>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</si>
  <si>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</si>
  <si>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</si>
  <si>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</si>
  <si>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</si>
  <si>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</si>
  <si>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</si>
  <si>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</si>
  <si>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</si>
  <si>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</si>
  <si>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</si>
  <si>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</si>
  <si>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</si>
  <si>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</si>
  <si>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</si>
  <si>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</si>
  <si>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</si>
  <si>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</si>
  <si>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</si>
  <si>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</si>
  <si>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</si>
  <si>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</si>
  <si>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</si>
  <si>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</si>
  <si>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</si>
  <si>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</si>
  <si>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</si>
  <si>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</si>
  <si>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</si>
  <si>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</si>
  <si>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</si>
  <si>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</si>
  <si>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</si>
  <si>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</si>
  <si>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</si>
  <si>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</si>
  <si>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</si>
  <si>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</si>
  <si>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</si>
  <si>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</si>
  <si>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</si>
  <si>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</si>
  <si>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</si>
  <si>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</si>
  <si>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</si>
  <si>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</si>
  <si>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</si>
  <si>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</si>
  <si>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</si>
  <si>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</si>
  <si>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</si>
  <si>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</si>
  <si>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</si>
  <si>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</si>
  <si>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</si>
  <si>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</si>
  <si>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</si>
  <si>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</si>
  <si>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</si>
  <si>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</si>
  <si>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</si>
  <si>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</si>
  <si>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</si>
  <si>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</si>
  <si>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</si>
  <si>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</si>
  <si>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</si>
  <si>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</si>
  <si>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</si>
  <si>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</si>
  <si>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</si>
  <si>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</si>
  <si>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</si>
  <si>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</si>
  <si>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</si>
  <si>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</si>
  <si>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</si>
  <si>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</si>
  <si>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</si>
  <si>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</si>
  <si>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</si>
  <si>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</si>
  <si>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</si>
  <si>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</si>
  <si>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</si>
  <si>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</si>
  <si>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</si>
  <si>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</si>
  <si>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</si>
  <si>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</si>
  <si>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</si>
  <si>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</si>
  <si>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</si>
  <si>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</si>
  <si>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</si>
  <si>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</si>
  <si>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</si>
  <si>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</si>
  <si>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</si>
  <si>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</si>
  <si>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</si>
  <si>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</si>
  <si>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</si>
  <si>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</si>
  <si>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</si>
  <si>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</si>
  <si>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</si>
  <si>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</si>
  <si>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</si>
  <si>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</si>
  <si>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</si>
  <si>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</si>
  <si>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</si>
  <si>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</si>
  <si>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</si>
  <si>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</si>
  <si>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</si>
  <si>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</si>
  <si>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</si>
  <si>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</si>
  <si>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</si>
  <si>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</si>
  <si>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</si>
  <si>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</si>
  <si>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</si>
  <si>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</si>
  <si>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</si>
  <si>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</si>
  <si>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</si>
  <si>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</si>
  <si>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</si>
  <si>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</si>
  <si>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</si>
  <si>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</si>
  <si>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</si>
  <si>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</si>
  <si>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</si>
  <si>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</si>
  <si>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</si>
  <si>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</si>
  <si>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</si>
  <si>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</si>
  <si>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</si>
  <si>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</si>
  <si>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</si>
  <si>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</si>
  <si>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</si>
  <si>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</si>
  <si>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</si>
  <si>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</si>
  <si>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</si>
  <si>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</si>
  <si>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</si>
  <si>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</si>
  <si>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</si>
  <si>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</si>
  <si>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</si>
  <si>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</si>
  <si>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</si>
  <si>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</si>
  <si>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</si>
  <si>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</si>
  <si>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</si>
  <si>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</si>
  <si>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</si>
  <si>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</si>
  <si>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</si>
  <si>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</si>
  <si>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</si>
  <si>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</si>
  <si>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</si>
  <si>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</si>
  <si>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</si>
  <si>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</si>
  <si>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</si>
  <si>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</si>
  <si>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</si>
  <si>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</si>
  <si>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</si>
  <si>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</si>
  <si>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</si>
  <si>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</si>
  <si>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</si>
  <si>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</si>
  <si>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</si>
  <si>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</si>
  <si>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</si>
  <si>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</si>
  <si>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</si>
  <si>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</si>
  <si>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</si>
  <si>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</si>
  <si>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</si>
  <si>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</si>
  <si>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</si>
  <si>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</si>
  <si>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</si>
  <si>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</si>
  <si>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</si>
  <si>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</si>
  <si>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</si>
  <si>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</si>
  <si>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</si>
  <si>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</si>
  <si>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</si>
  <si>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</si>
  <si>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</si>
  <si>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</si>
  <si>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</si>
  <si>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</si>
  <si>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</si>
  <si>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</si>
  <si>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</si>
  <si>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</si>
  <si>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</si>
  <si>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</si>
  <si>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</si>
  <si>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</si>
  <si>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</si>
  <si>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</si>
  <si>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</si>
  <si>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</si>
  <si>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</si>
  <si>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</si>
  <si>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</si>
  <si>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</si>
  <si>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</si>
  <si>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</si>
  <si>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</si>
  <si>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</si>
  <si>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</si>
  <si>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</si>
  <si>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</si>
  <si>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</si>
  <si>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</si>
  <si>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</si>
  <si>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</si>
  <si>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</si>
  <si>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</si>
  <si>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</si>
  <si>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</si>
  <si>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</si>
  <si>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</si>
  <si>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</si>
  <si>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</si>
  <si>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</si>
  <si>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</si>
  <si>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</si>
  <si>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</si>
  <si>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</si>
  <si>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</si>
  <si>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</si>
  <si>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</si>
  <si>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</si>
  <si>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</si>
  <si>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</si>
  <si>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</si>
  <si>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</si>
  <si>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</si>
  <si>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</si>
  <si>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</si>
  <si>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</si>
  <si>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</si>
  <si>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</si>
  <si>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</si>
  <si>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</si>
  <si>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</si>
  <si>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</si>
  <si>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</si>
  <si>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</si>
  <si>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</si>
  <si>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</si>
  <si>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</si>
  <si>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</si>
  <si>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</si>
  <si>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</si>
  <si>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</si>
  <si>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</si>
  <si>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</si>
  <si>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</si>
  <si>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</si>
  <si>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</si>
  <si>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</si>
  <si>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</si>
  <si>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</si>
  <si>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</si>
  <si>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</si>
  <si>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</si>
  <si>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</si>
  <si>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</si>
  <si>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</si>
  <si>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</si>
  <si>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</si>
  <si>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</si>
  <si>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</si>
  <si>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</si>
  <si>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</si>
  <si>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</si>
  <si>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</si>
  <si>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</si>
  <si>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</si>
  <si>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</si>
  <si>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</si>
  <si>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</si>
  <si>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</si>
  <si>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</si>
  <si>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</si>
  <si>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</si>
  <si>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</si>
  <si>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</si>
  <si>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</si>
  <si>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</si>
  <si>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</si>
  <si>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</si>
  <si>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</si>
  <si>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</si>
  <si>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</si>
  <si>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</si>
  <si>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</si>
  <si>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</si>
  <si>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</si>
  <si>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</si>
  <si>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</si>
  <si>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</si>
  <si>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</si>
  <si>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</si>
  <si>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</si>
  <si>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</si>
  <si>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</si>
  <si>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</si>
  <si>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</si>
  <si>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</si>
  <si>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</si>
  <si>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</si>
  <si>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</si>
  <si>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</si>
  <si>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</si>
  <si>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</si>
  <si>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</si>
  <si>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</si>
  <si>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</si>
  <si>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</si>
  <si>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</si>
  <si>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</si>
  <si>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</si>
  <si>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</si>
  <si>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</si>
  <si>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</si>
  <si>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</si>
  <si>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</si>
  <si>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</si>
  <si>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</si>
  <si>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</si>
  <si>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</si>
  <si>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</si>
  <si>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</si>
  <si>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</si>
  <si>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</si>
  <si>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</si>
  <si>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</si>
  <si>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</si>
  <si>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</si>
  <si>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</si>
  <si>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</si>
  <si>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</si>
  <si>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</si>
  <si>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</si>
  <si>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</si>
  <si>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</si>
  <si>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</si>
  <si>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</si>
  <si>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</si>
  <si>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</si>
  <si>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</si>
  <si>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</si>
  <si>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</si>
  <si>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</si>
  <si>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</si>
  <si>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</si>
  <si>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</si>
  <si>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</si>
  <si>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</si>
  <si>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</si>
  <si>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</si>
  <si>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</si>
  <si>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</si>
  <si>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</si>
  <si>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</si>
  <si>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</si>
  <si>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</si>
  <si>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</si>
  <si>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</si>
  <si>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</si>
  <si>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</si>
  <si>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</si>
  <si>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</si>
  <si>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</si>
  <si>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</si>
  <si>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</si>
  <si>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</si>
  <si>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</si>
  <si>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</si>
  <si>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</si>
  <si>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</si>
  <si>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</si>
  <si>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</si>
  <si>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</si>
  <si>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</si>
  <si>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</si>
  <si>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</si>
  <si>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</si>
  <si>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</si>
  <si>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</si>
  <si>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</si>
  <si>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</si>
  <si>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</si>
  <si>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</si>
  <si>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</si>
  <si>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</si>
  <si>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</si>
  <si>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</si>
  <si>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</si>
  <si>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</si>
  <si>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</si>
  <si>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</si>
  <si>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</si>
  <si>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</si>
  <si>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</si>
  <si>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</si>
  <si>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</si>
  <si>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</si>
  <si>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</si>
  <si>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</si>
  <si>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</si>
  <si>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</si>
  <si>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</si>
  <si>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</si>
  <si>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</si>
  <si>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</si>
  <si>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</si>
  <si>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</si>
  <si>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</si>
  <si>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</si>
  <si>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</si>
  <si>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</si>
  <si>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</si>
  <si>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</si>
  <si>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</si>
  <si>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</si>
  <si>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</si>
  <si>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</si>
  <si>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</si>
  <si>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</si>
  <si>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</si>
  <si>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</si>
  <si>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</si>
  <si>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</si>
  <si>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</si>
  <si>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</si>
  <si>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</si>
  <si>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</si>
  <si>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</si>
  <si>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</si>
  <si>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</si>
  <si>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</si>
  <si>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</si>
  <si>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</si>
  <si>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</si>
  <si>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</si>
  <si>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</si>
  <si>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</si>
  <si>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</si>
  <si>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</si>
  <si>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</si>
  <si>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</si>
  <si>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</si>
  <si>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</si>
  <si>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</si>
  <si>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</si>
  <si>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</si>
  <si>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</si>
  <si>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</si>
  <si>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</si>
  <si>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</si>
  <si>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</si>
  <si>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</si>
  <si>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</si>
  <si>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</si>
  <si>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</si>
  <si>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</si>
  <si>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</si>
  <si>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</si>
  <si>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</si>
  <si>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</si>
  <si>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</si>
  <si>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</si>
  <si>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</si>
  <si>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</si>
  <si>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</si>
  <si>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</si>
  <si>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</si>
  <si>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</si>
  <si>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</si>
  <si>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</si>
  <si>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</si>
  <si>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</si>
  <si>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</si>
  <si>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</si>
  <si>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</si>
  <si>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</si>
  <si>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</si>
  <si>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</si>
  <si>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</si>
  <si>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</si>
  <si>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</si>
  <si>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</si>
  <si>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</si>
  <si>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</si>
  <si>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</si>
  <si>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</si>
  <si>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</si>
  <si>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</si>
  <si>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</si>
  <si>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</si>
  <si>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</si>
  <si>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</si>
  <si>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</si>
  <si>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</si>
  <si>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</si>
  <si>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</si>
  <si>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</si>
  <si>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</si>
  <si>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</si>
  <si>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</si>
  <si>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</si>
  <si>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</si>
  <si>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</si>
  <si>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</si>
  <si>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</si>
  <si>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</si>
  <si>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</si>
  <si>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</si>
  <si>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</si>
  <si>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</si>
  <si>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</si>
  <si>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</si>
  <si>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</si>
  <si>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</si>
  <si>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</si>
  <si>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</si>
  <si>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</si>
  <si>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</si>
  <si>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</si>
  <si>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</si>
  <si>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</si>
  <si>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</si>
  <si>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</si>
  <si>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</si>
  <si>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</si>
  <si>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</si>
  <si>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</si>
  <si>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</si>
  <si>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</si>
  <si>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</si>
  <si>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</si>
  <si>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</si>
  <si>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</si>
  <si>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</si>
  <si>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</si>
  <si>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</si>
  <si>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</si>
  <si>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</si>
  <si>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</si>
  <si>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</si>
  <si>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</si>
  <si>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</si>
  <si>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</si>
  <si>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</si>
  <si>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</si>
  <si>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</si>
  <si>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</si>
  <si>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</si>
  <si>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</si>
  <si>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</si>
  <si>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</si>
  <si>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</si>
  <si>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</si>
  <si>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</si>
  <si>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</si>
  <si>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</si>
  <si>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</si>
  <si>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</si>
  <si>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</si>
  <si>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</si>
  <si>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</si>
  <si>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</si>
  <si>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</si>
  <si>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</si>
  <si>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</si>
  <si>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</si>
  <si>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</si>
  <si>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</si>
  <si>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</si>
  <si>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</si>
  <si>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</si>
  <si>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</si>
  <si>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</si>
  <si>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</si>
  <si>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</si>
  <si>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</si>
  <si>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</si>
  <si>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</si>
  <si>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</si>
  <si>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</si>
  <si>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</si>
  <si>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</si>
  <si>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</si>
  <si>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</si>
  <si>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</si>
  <si>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</si>
  <si>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</si>
  <si>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</si>
  <si>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</si>
  <si>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</si>
  <si>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</si>
  <si>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</si>
  <si>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</si>
  <si>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</si>
  <si>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</si>
  <si>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</si>
  <si>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</si>
  <si>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</si>
  <si>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</si>
  <si>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</si>
  <si>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</si>
  <si>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</si>
  <si>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</si>
  <si>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</si>
  <si>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</si>
  <si>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</si>
  <si>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</si>
  <si>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</si>
  <si>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</si>
  <si>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</si>
  <si>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</si>
  <si>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</si>
  <si>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</si>
  <si>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</si>
  <si>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</si>
  <si>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</si>
  <si>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</si>
  <si>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</si>
  <si>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</si>
  <si>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</si>
  <si>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</si>
  <si>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</si>
  <si>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</si>
  <si>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</si>
  <si>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</si>
  <si>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</si>
  <si>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</si>
  <si>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</si>
  <si>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</si>
  <si>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</si>
  <si>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</si>
  <si>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</si>
  <si>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</si>
  <si>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</si>
  <si>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</si>
  <si>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</si>
  <si>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</si>
  <si>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</si>
  <si>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</si>
  <si>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</si>
  <si>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</si>
  <si>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</si>
  <si>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</si>
  <si>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</si>
  <si>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</si>
  <si>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</si>
  <si>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</si>
  <si>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</si>
  <si>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</si>
  <si>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</si>
  <si>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</si>
  <si>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</si>
  <si>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</si>
  <si>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</si>
  <si>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</si>
  <si>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</si>
  <si>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</si>
  <si>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</si>
  <si>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</si>
  <si>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</si>
  <si>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</si>
  <si>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</si>
  <si>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</si>
  <si>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</si>
  <si>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</si>
  <si>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</si>
  <si>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</si>
  <si>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</si>
  <si>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</si>
  <si>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</si>
  <si>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</si>
  <si>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</si>
  <si>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</si>
  <si>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</si>
  <si>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</si>
  <si>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</si>
  <si>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</si>
  <si>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</si>
  <si>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</si>
  <si>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</si>
  <si>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</si>
  <si>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</si>
  <si>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</si>
  <si>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</si>
  <si>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</si>
  <si>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</si>
  <si>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</si>
  <si>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</si>
  <si>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</si>
  <si>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</si>
  <si>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</si>
  <si>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</si>
  <si>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</si>
  <si>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</si>
  <si>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</si>
  <si>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</si>
  <si>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</si>
  <si>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</si>
  <si>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</si>
  <si>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</si>
  <si>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</si>
  <si>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</si>
  <si>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</si>
  <si>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</si>
  <si>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</si>
  <si>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</si>
  <si>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</si>
  <si>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</si>
  <si>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</si>
  <si>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</si>
  <si>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</si>
  <si>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</si>
  <si>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</si>
  <si>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</si>
  <si>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</si>
  <si>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</si>
  <si>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</si>
  <si>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</si>
  <si>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</si>
  <si>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</si>
  <si>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</si>
  <si>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</si>
  <si>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</si>
  <si>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</si>
  <si>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</si>
  <si>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</si>
  <si>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</si>
  <si>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</si>
  <si>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</si>
  <si>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</si>
  <si>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</si>
  <si>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</si>
  <si>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</si>
  <si>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</si>
  <si>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</si>
  <si>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</si>
  <si>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</si>
  <si>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</si>
  <si>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</si>
  <si>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</si>
  <si>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</si>
  <si>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</si>
  <si>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</si>
  <si>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</si>
  <si>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</si>
  <si>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</si>
  <si>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</si>
  <si>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</si>
  <si>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</si>
  <si>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</si>
  <si>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</si>
  <si>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</si>
  <si>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</si>
  <si>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</si>
  <si>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</si>
  <si>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</si>
  <si>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</si>
  <si>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</si>
  <si>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</si>
  <si>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</si>
  <si>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</si>
  <si>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</si>
  <si>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</si>
  <si>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</si>
  <si>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</si>
  <si>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</si>
  <si>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</si>
  <si>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</si>
  <si>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</si>
  <si>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</si>
  <si>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</si>
  <si>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</si>
  <si>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</si>
  <si>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</si>
  <si>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</si>
  <si>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</si>
  <si>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</si>
  <si>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</si>
  <si>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</si>
  <si>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</si>
  <si>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</si>
  <si>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</si>
  <si>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</si>
  <si>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</si>
  <si>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</si>
  <si>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</si>
  <si>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</si>
  <si>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</si>
  <si>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</si>
  <si>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</si>
  <si>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</si>
  <si>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</si>
  <si>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</si>
  <si>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</si>
  <si>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</si>
  <si>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</si>
  <si>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</si>
  <si>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</si>
  <si>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</si>
  <si>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</si>
  <si>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</si>
  <si>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</si>
  <si>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</si>
  <si>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</si>
  <si>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</si>
  <si>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</si>
  <si>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</si>
  <si>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</si>
  <si>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</si>
  <si>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</si>
  <si>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</si>
  <si>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</si>
  <si>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</si>
  <si>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</si>
  <si>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</si>
  <si>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</si>
  <si>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</si>
  <si>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</si>
  <si>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</si>
  <si>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</si>
  <si>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</si>
  <si>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</si>
  <si>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</si>
  <si>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</si>
  <si>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</si>
  <si>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</si>
  <si>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</si>
  <si>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</si>
  <si>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</si>
  <si>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</si>
  <si>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</si>
  <si>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</si>
  <si>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</si>
  <si>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</si>
  <si>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</si>
  <si>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</si>
  <si>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</si>
  <si>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</si>
  <si>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</si>
  <si>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</si>
  <si>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</si>
  <si>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</si>
  <si>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</si>
  <si>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</si>
  <si>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</si>
  <si>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</si>
  <si>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</si>
  <si>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</si>
  <si>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</si>
  <si>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</si>
  <si>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</si>
  <si>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</si>
  <si>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</si>
  <si>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</si>
  <si>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</si>
  <si>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</si>
  <si>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</si>
  <si>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</si>
  <si>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</si>
  <si>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</si>
  <si>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</si>
  <si>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</si>
  <si>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</si>
  <si>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</si>
  <si>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</si>
  <si>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</si>
  <si>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</si>
  <si>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</si>
  <si>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</si>
  <si>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</si>
  <si>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</si>
  <si>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</si>
  <si>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</si>
  <si>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</si>
  <si>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</si>
  <si>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</si>
  <si>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</si>
  <si>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</si>
  <si>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</si>
  <si>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</si>
  <si>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</si>
  <si>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</si>
  <si>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</si>
  <si>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</si>
  <si>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</si>
  <si>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</si>
  <si>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</si>
  <si>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</si>
  <si>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</si>
  <si>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</si>
  <si>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</si>
  <si>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</si>
  <si>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</si>
  <si>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</si>
  <si>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</si>
  <si>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</si>
  <si>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</si>
  <si>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</si>
  <si>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</si>
  <si>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</si>
  <si>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</si>
  <si>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</si>
  <si>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</si>
  <si>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</si>
  <si>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</si>
  <si>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</si>
  <si>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</si>
  <si>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</si>
  <si>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</si>
  <si>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</si>
  <si>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</si>
  <si>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</si>
  <si>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</si>
  <si>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</si>
  <si>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</si>
  <si>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</si>
  <si>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</si>
  <si>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</si>
  <si>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</si>
  <si>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</si>
  <si>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</si>
  <si>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</si>
  <si>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</si>
  <si>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</si>
  <si>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</si>
  <si>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</si>
  <si>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</si>
  <si>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</si>
  <si>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</si>
  <si>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</si>
  <si>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</si>
  <si>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</si>
  <si>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</si>
  <si>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</si>
  <si>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</si>
  <si>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</si>
  <si>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</si>
  <si>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</si>
  <si>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</si>
  <si>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</si>
  <si>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</si>
  <si>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</si>
  <si>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</si>
  <si>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</si>
  <si>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</si>
  <si>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</si>
  <si>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</si>
  <si>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</si>
  <si>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</si>
  <si>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</si>
  <si>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</si>
  <si>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</si>
  <si>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</si>
  <si>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</si>
  <si>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</si>
  <si>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</si>
  <si>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</si>
  <si>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</si>
  <si>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</si>
  <si>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</si>
  <si>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</si>
  <si>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</si>
  <si>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</si>
  <si>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</si>
  <si>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</si>
  <si>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</si>
  <si>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</si>
  <si>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</si>
  <si>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</si>
  <si>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</si>
  <si>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</si>
  <si>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</si>
  <si>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</si>
  <si>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</si>
  <si>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</si>
  <si>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</si>
  <si>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</si>
  <si>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</si>
  <si>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</si>
  <si>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</si>
  <si>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</si>
  <si>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</si>
  <si>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</si>
  <si>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</si>
  <si>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</si>
  <si>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</si>
  <si>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</si>
  <si>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</si>
  <si>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</si>
  <si>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</si>
  <si>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</si>
  <si>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</si>
  <si>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</si>
  <si>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</si>
  <si>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</si>
  <si>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</si>
  <si>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</si>
  <si>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</si>
  <si>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</si>
  <si>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</si>
  <si>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</si>
  <si>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</si>
  <si>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</si>
  <si>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</si>
  <si>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</si>
  <si>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</si>
  <si>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</si>
  <si>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</si>
  <si>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</si>
  <si>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</si>
  <si>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</si>
  <si>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</si>
  <si>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</si>
  <si>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</si>
  <si>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</si>
  <si>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</si>
  <si>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</si>
  <si>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</si>
  <si>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</si>
  <si>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</si>
  <si>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</si>
  <si>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</si>
  <si>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</si>
  <si>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</si>
  <si>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</si>
  <si>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</si>
  <si>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</si>
  <si>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</si>
  <si>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</si>
  <si>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</si>
  <si>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</si>
  <si>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</si>
  <si>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</si>
  <si>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</si>
  <si>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</si>
  <si>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</si>
  <si>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</si>
  <si>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</si>
  <si>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</si>
  <si>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</si>
  <si>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</si>
  <si>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</si>
  <si>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</si>
  <si>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</si>
  <si>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</si>
  <si>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</si>
  <si>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</si>
  <si>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</si>
  <si>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</si>
  <si>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</si>
  <si>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</si>
  <si>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</si>
  <si>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</si>
  <si>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</si>
  <si>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</si>
  <si>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</si>
  <si>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</si>
  <si>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</si>
  <si>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</si>
  <si>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</si>
  <si>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</si>
  <si>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</si>
  <si>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</si>
  <si>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</si>
  <si>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</si>
  <si>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</si>
  <si>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</si>
  <si>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</si>
  <si>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</si>
  <si>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</si>
  <si>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</si>
  <si>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</si>
  <si>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</si>
  <si>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</si>
  <si>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</si>
  <si>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</si>
  <si>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</si>
  <si>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</si>
  <si>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</si>
  <si>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</si>
  <si>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</si>
  <si>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</si>
  <si>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</si>
  <si>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</si>
  <si>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</si>
  <si>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</si>
  <si>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</si>
  <si>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</si>
  <si>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</si>
  <si>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</si>
  <si>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</si>
  <si>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</si>
  <si>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</si>
  <si>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</si>
  <si>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</si>
  <si>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</si>
  <si>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</si>
  <si>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</si>
  <si>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</si>
  <si>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</si>
  <si>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</si>
  <si>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</si>
  <si>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</si>
  <si>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</si>
  <si>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</si>
  <si>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</si>
  <si>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</si>
  <si>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</si>
  <si>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</si>
  <si>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</si>
  <si>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</si>
  <si>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</si>
  <si>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</si>
  <si>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</si>
  <si>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</si>
  <si>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</si>
  <si>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</si>
  <si>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</si>
  <si>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</si>
  <si>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</si>
  <si>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</si>
  <si>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</si>
  <si>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</si>
  <si>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</si>
  <si>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</si>
  <si>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</si>
  <si>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</si>
  <si>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</si>
  <si>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</si>
  <si>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</si>
  <si>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</si>
  <si>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</si>
  <si>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</si>
  <si>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</si>
  <si>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</si>
  <si>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</si>
  <si>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</si>
  <si>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</si>
  <si>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</si>
  <si>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</si>
  <si>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</si>
  <si>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</si>
  <si>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</si>
  <si>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</si>
  <si>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</si>
  <si>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</si>
  <si>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</si>
  <si>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</si>
  <si>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</si>
  <si>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</si>
  <si>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</si>
  <si>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</si>
  <si>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</si>
  <si>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</si>
  <si>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</si>
  <si>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</si>
  <si>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</si>
  <si>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</si>
  <si>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</si>
  <si>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</si>
  <si>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</si>
  <si>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</si>
  <si>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</si>
  <si>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</si>
  <si>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</si>
  <si>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</si>
  <si>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</si>
  <si>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</si>
  <si>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</si>
  <si>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</si>
  <si>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</si>
  <si>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</si>
  <si>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</si>
  <si>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</si>
  <si>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</si>
  <si>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</si>
  <si>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</si>
  <si>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</si>
  <si>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</si>
  <si>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</si>
  <si>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</si>
  <si>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</si>
  <si>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</si>
  <si>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</si>
  <si>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</si>
  <si>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</si>
  <si>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</si>
  <si>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</si>
  <si>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</si>
  <si>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</si>
  <si>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</si>
  <si>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</si>
  <si>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</si>
  <si>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</si>
  <si>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</si>
  <si>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</si>
  <si>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</si>
  <si>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</si>
  <si>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</si>
  <si>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</si>
  <si>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</si>
  <si>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</si>
  <si>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</si>
  <si>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</si>
  <si>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</si>
  <si>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</si>
  <si>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</si>
  <si>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</si>
  <si>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</si>
  <si>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</si>
  <si>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</si>
  <si>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</si>
  <si>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</si>
  <si>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</si>
  <si>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</si>
  <si>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</si>
  <si>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</si>
  <si>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</si>
  <si>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</si>
  <si>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</si>
  <si>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</si>
  <si>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</si>
  <si>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</si>
  <si>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</si>
  <si>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</si>
  <si>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</si>
  <si>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</si>
  <si>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</si>
  <si>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</si>
  <si>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</si>
  <si>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</si>
  <si>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</si>
  <si>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</si>
  <si>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</si>
  <si>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</si>
  <si>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</si>
  <si>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</si>
  <si>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</si>
  <si>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</si>
  <si>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</si>
  <si>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</si>
  <si>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</si>
  <si>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</si>
  <si>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</si>
  <si>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</si>
  <si>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</si>
  <si>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</si>
  <si>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</si>
  <si>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</si>
  <si>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</si>
  <si>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</si>
  <si>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</si>
  <si>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</si>
  <si>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</si>
  <si>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</si>
  <si>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</si>
  <si>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</si>
  <si>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</si>
  <si>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</si>
  <si>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</si>
  <si>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</si>
  <si>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</si>
  <si>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</si>
  <si>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</si>
  <si>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</si>
  <si>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</si>
  <si>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</si>
  <si>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</si>
  <si>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</si>
  <si>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</si>
  <si>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</si>
  <si>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</si>
  <si>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</si>
  <si>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</si>
  <si>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</si>
  <si>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</si>
  <si>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</si>
  <si>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</si>
  <si>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</si>
  <si>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</si>
  <si>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</si>
  <si>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</si>
  <si>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</si>
  <si>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</si>
  <si>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</si>
  <si>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</si>
  <si>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</si>
  <si>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</si>
  <si>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</si>
  <si>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</si>
  <si>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</si>
  <si>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</si>
  <si>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</si>
  <si>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</si>
  <si>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</si>
  <si>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</si>
  <si>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</si>
  <si>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</si>
  <si>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</si>
  <si>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</si>
  <si>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</si>
  <si>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</si>
  <si>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</si>
  <si>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</si>
  <si>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</si>
  <si>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</si>
  <si>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</si>
  <si>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</si>
  <si>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</si>
  <si>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</si>
  <si>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</si>
  <si>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</si>
  <si>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</si>
  <si>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</si>
  <si>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</si>
  <si>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</si>
  <si>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</si>
  <si>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</si>
  <si>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</si>
  <si>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</si>
  <si>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</si>
  <si>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</si>
  <si>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</si>
  <si>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</si>
  <si>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</si>
  <si>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</si>
  <si>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</si>
  <si>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</si>
  <si>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</si>
  <si>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</si>
  <si>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</si>
  <si>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</si>
  <si>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</si>
  <si>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</si>
  <si>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</si>
  <si>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</si>
  <si>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</si>
  <si>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</si>
  <si>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</si>
  <si>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</si>
  <si>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</si>
  <si>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</si>
  <si>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</si>
  <si>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</si>
  <si>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</si>
  <si>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</si>
  <si>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</si>
  <si>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</si>
  <si>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</si>
  <si>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</si>
  <si>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</si>
  <si>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</si>
  <si>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</si>
  <si>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</si>
  <si>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</si>
  <si>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</si>
  <si>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</si>
  <si>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</si>
  <si>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</si>
  <si>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</si>
  <si>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</si>
  <si>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</si>
  <si>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</si>
  <si>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</si>
  <si>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</si>
  <si>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</si>
  <si>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</si>
  <si>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</si>
  <si>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</si>
  <si>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</si>
  <si>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</si>
  <si>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</si>
  <si>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</si>
  <si>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</si>
  <si>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</si>
  <si>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</si>
  <si>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</si>
  <si>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</si>
  <si>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</si>
  <si>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</si>
  <si>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</si>
  <si>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</si>
  <si>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</si>
  <si>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</si>
  <si>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</si>
  <si>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</si>
  <si>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</si>
  <si>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</si>
  <si>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</si>
  <si>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</si>
  <si>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</si>
  <si>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</si>
  <si>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</si>
  <si>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</si>
  <si>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</si>
  <si>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</si>
  <si>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</si>
  <si>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</si>
  <si>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</si>
  <si>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</si>
  <si>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</si>
  <si>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</si>
  <si>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</si>
  <si>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</si>
  <si>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</si>
  <si>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</si>
  <si>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</si>
  <si>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</si>
  <si>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</si>
  <si>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</si>
  <si>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</si>
  <si>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</si>
  <si>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</si>
  <si>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</si>
  <si>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</si>
  <si>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</si>
  <si>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</si>
  <si>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</si>
  <si>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</si>
  <si>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</si>
  <si>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</si>
  <si>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</si>
  <si>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</si>
  <si>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</si>
  <si>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</si>
  <si>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</si>
  <si>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</si>
  <si>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</si>
  <si>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</si>
  <si>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</si>
  <si>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</si>
  <si>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</si>
  <si>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</si>
  <si>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</si>
  <si>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</si>
  <si>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</si>
  <si>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</si>
  <si>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</si>
  <si>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</si>
  <si>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</si>
  <si>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</si>
  <si>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</si>
  <si>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</si>
  <si>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</si>
  <si>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</si>
  <si>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</si>
  <si>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</si>
  <si>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</si>
  <si>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</si>
  <si>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</si>
  <si>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</si>
  <si>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</si>
  <si>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</si>
  <si>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</si>
  <si>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</si>
  <si>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</si>
  <si>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</si>
  <si>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</si>
  <si>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</si>
  <si>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</si>
  <si>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</si>
  <si>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</si>
  <si>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</si>
  <si>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</si>
  <si>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</si>
  <si>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</si>
  <si>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</si>
  <si>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</si>
  <si>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</si>
  <si>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</si>
  <si>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</si>
  <si>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</si>
  <si>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</si>
  <si>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</si>
  <si>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</si>
  <si>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</si>
  <si>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</si>
  <si>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</si>
  <si>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</si>
  <si>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</si>
  <si>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</si>
  <si>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</si>
  <si>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</si>
  <si>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</si>
  <si>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</si>
  <si>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</si>
  <si>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</si>
  <si>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</si>
  <si>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</si>
  <si>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</si>
  <si>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</si>
  <si>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</si>
  <si>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</si>
  <si>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</si>
  <si>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</si>
  <si>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</si>
  <si>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</si>
  <si>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</si>
  <si>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</si>
  <si>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</si>
  <si>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</si>
  <si>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</si>
  <si>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</si>
  <si>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</si>
  <si>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</si>
  <si>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</si>
  <si>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</si>
  <si>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</si>
  <si>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</si>
  <si>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</si>
  <si>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</si>
  <si>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</si>
  <si>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</si>
  <si>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</si>
  <si>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</si>
  <si>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</si>
  <si>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</si>
  <si>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</si>
  <si>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</si>
  <si>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</si>
  <si>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</si>
  <si>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</si>
  <si>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</si>
  <si>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</si>
  <si>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</si>
  <si>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</si>
  <si>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</si>
  <si>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</si>
  <si>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</si>
  <si>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</si>
  <si>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</si>
  <si>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</si>
  <si>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</si>
  <si>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</si>
  <si>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</si>
  <si>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</si>
  <si>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</si>
  <si>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</si>
  <si>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</si>
  <si>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</si>
  <si>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</si>
  <si>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</si>
  <si>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</si>
  <si>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</si>
  <si>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</si>
  <si>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</si>
  <si>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</si>
  <si>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</si>
  <si>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</si>
  <si>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</si>
  <si>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</si>
  <si>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</si>
  <si>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</si>
  <si>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</si>
  <si>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</si>
  <si>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</si>
  <si>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</si>
  <si>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</si>
  <si>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</si>
  <si>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</si>
  <si>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</si>
  <si>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</si>
  <si>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</si>
  <si>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</si>
  <si>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</si>
  <si>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</si>
  <si>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</si>
  <si>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</si>
  <si>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</si>
  <si>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</si>
  <si>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</si>
  <si>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</si>
  <si>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</si>
  <si>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</si>
  <si>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</si>
  <si>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</si>
  <si>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</si>
  <si>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</si>
  <si>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</si>
  <si>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</si>
  <si>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</si>
  <si>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</si>
  <si>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</si>
  <si>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</si>
  <si>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</si>
  <si>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</si>
  <si>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</si>
  <si>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</si>
  <si>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</si>
  <si>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</si>
  <si>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</si>
  <si>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</si>
  <si>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</si>
  <si>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</si>
  <si>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</si>
  <si>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</si>
  <si>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</si>
  <si>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</si>
  <si>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</si>
  <si>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</si>
  <si>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</si>
  <si>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</si>
  <si>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</si>
  <si>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</si>
  <si>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</si>
  <si>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</si>
  <si>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</si>
  <si>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</si>
  <si>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</si>
  <si>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</si>
  <si>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</si>
  <si>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</si>
  <si>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</si>
  <si>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</si>
  <si>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</si>
  <si>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</si>
  <si>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</si>
  <si>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</si>
  <si>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</si>
  <si>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</si>
  <si>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</si>
  <si>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</si>
  <si>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</si>
  <si>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</si>
  <si>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</si>
  <si>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</si>
  <si>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</si>
  <si>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</si>
  <si>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</si>
  <si>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</si>
  <si>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</si>
  <si>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</si>
  <si>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</si>
  <si>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</si>
  <si>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</si>
  <si>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</si>
  <si>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</si>
  <si>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</si>
  <si>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</si>
  <si>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</si>
  <si>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</si>
  <si>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</si>
  <si>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</si>
  <si>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</si>
  <si>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</si>
  <si>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</si>
  <si>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</si>
  <si>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</si>
  <si>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</si>
  <si>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</si>
  <si>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</si>
  <si>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</si>
  <si>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</si>
  <si>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</si>
  <si>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</si>
  <si>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</si>
  <si>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</si>
  <si>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</si>
  <si>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</si>
  <si>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</si>
  <si>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</si>
  <si>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</si>
  <si>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</si>
  <si>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</si>
  <si>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</si>
  <si>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</si>
  <si>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</si>
  <si>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</si>
  <si>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</si>
  <si>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</si>
  <si>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</si>
  <si>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</si>
  <si>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</si>
  <si>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</si>
  <si>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</si>
  <si>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</si>
  <si>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</si>
  <si>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</si>
  <si>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</si>
  <si>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</si>
  <si>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</si>
  <si>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</si>
  <si>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</si>
  <si>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</si>
  <si>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</si>
  <si>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</si>
  <si>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</si>
  <si>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</si>
  <si>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</si>
  <si>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</si>
  <si>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</si>
  <si>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</si>
  <si>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</si>
  <si>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</si>
  <si>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</si>
  <si>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</si>
  <si>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</si>
  <si>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</si>
  <si>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</si>
  <si>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</si>
  <si>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</si>
  <si>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</si>
  <si>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</si>
  <si>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</si>
  <si>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</si>
  <si>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</si>
  <si>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</si>
  <si>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</si>
  <si>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</si>
  <si>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</si>
  <si>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</si>
  <si>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</si>
  <si>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</si>
  <si>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</si>
  <si>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</si>
  <si>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</si>
  <si>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</si>
  <si>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</si>
  <si>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</si>
  <si>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</si>
  <si>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</si>
  <si>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</si>
  <si>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</si>
  <si>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</si>
  <si>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</si>
  <si>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</si>
  <si>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</si>
  <si>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</si>
  <si>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</si>
  <si>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</si>
  <si>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</si>
  <si>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</si>
  <si>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</si>
  <si>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</si>
  <si>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</si>
  <si>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</si>
  <si>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</si>
  <si>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</si>
  <si>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</si>
  <si>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</si>
  <si>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</si>
  <si>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</si>
  <si>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</si>
  <si>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</si>
  <si>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</si>
  <si>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</si>
  <si>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</si>
  <si>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</si>
  <si>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</si>
  <si>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</si>
  <si>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</si>
  <si>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</si>
  <si>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</si>
  <si>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</si>
  <si>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</si>
  <si>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</si>
  <si>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</si>
  <si>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</si>
  <si>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</si>
  <si>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</si>
  <si>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</si>
  <si>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</si>
  <si>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</si>
  <si>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</si>
  <si>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</si>
  <si>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</si>
  <si>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</si>
  <si>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</si>
  <si>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</si>
  <si>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</si>
  <si>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</si>
  <si>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</si>
  <si>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</si>
  <si>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</si>
  <si>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</si>
  <si>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</si>
  <si>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</si>
  <si>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</si>
  <si>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</si>
  <si>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</si>
  <si>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</si>
  <si>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</si>
  <si>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</si>
  <si>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</si>
  <si>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</si>
  <si>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</si>
  <si>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</si>
  <si>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</si>
  <si>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</si>
  <si>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</si>
  <si>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</si>
  <si>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</si>
  <si>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</si>
  <si>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</si>
  <si>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</si>
  <si>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</si>
  <si>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</si>
  <si>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</si>
  <si>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</si>
  <si>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</si>
  <si>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</si>
  <si>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</si>
  <si>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</si>
  <si>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</si>
  <si>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</si>
  <si>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</si>
  <si>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</si>
  <si>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</si>
  <si>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</si>
  <si>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</si>
  <si>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</si>
  <si>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</si>
  <si>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</si>
  <si>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</si>
  <si>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</si>
  <si>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</si>
  <si>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</si>
  <si>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</si>
  <si>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</si>
  <si>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</si>
  <si>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</si>
  <si>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</si>
  <si>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</si>
  <si>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</si>
  <si>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</si>
  <si>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</si>
  <si>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</si>
  <si>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</si>
  <si>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</si>
  <si>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</si>
  <si>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</si>
  <si>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</si>
  <si>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</si>
  <si>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</si>
  <si>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</si>
  <si>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</si>
  <si>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</si>
  <si>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</si>
  <si>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</si>
  <si>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</si>
  <si>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</si>
  <si>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</si>
  <si>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</si>
  <si>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</si>
  <si>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</si>
  <si>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</si>
  <si>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</si>
  <si>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</si>
  <si>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</si>
  <si>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</si>
  <si>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</si>
  <si>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</si>
  <si>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</si>
  <si>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</si>
  <si>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</si>
  <si>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</si>
  <si>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</si>
  <si>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</si>
  <si>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</si>
  <si>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</si>
  <si>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</si>
  <si>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</si>
  <si>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</si>
  <si>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</si>
  <si>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</si>
  <si>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</si>
  <si>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</si>
  <si>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</si>
  <si>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</si>
  <si>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</si>
  <si>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</si>
  <si>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</si>
  <si>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</si>
  <si>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</si>
  <si>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</si>
  <si>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</si>
  <si>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</si>
  <si>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</si>
  <si>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</si>
  <si>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</si>
  <si>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</si>
  <si>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</si>
  <si>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</si>
  <si>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</si>
  <si>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</si>
  <si>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</si>
  <si>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</si>
  <si>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</si>
  <si>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</si>
  <si>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</si>
  <si>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</si>
  <si>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</si>
  <si>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</si>
  <si>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</si>
  <si>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</si>
  <si>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</si>
  <si>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</si>
  <si>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</si>
  <si>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</si>
  <si>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</si>
  <si>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</si>
  <si>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</si>
  <si>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</si>
  <si>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</si>
  <si>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</si>
  <si>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</si>
  <si>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</si>
  <si>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</si>
  <si>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</si>
  <si>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</si>
  <si>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</si>
  <si>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</si>
  <si>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</si>
  <si>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</si>
  <si>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</si>
  <si>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</si>
  <si>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</si>
  <si>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</si>
  <si>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</si>
  <si>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</si>
  <si>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</si>
  <si>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</si>
  <si>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</si>
  <si>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</si>
  <si>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</si>
  <si>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</si>
  <si>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</si>
  <si>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</si>
  <si>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</si>
  <si>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</si>
  <si>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</si>
  <si>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</si>
  <si>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</si>
  <si>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</si>
  <si>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</si>
  <si>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</si>
  <si>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</si>
  <si>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</si>
  <si>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</si>
  <si>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</si>
  <si>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</si>
  <si>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</si>
  <si>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</si>
  <si>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</si>
  <si>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</si>
  <si>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</si>
  <si>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</si>
  <si>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</si>
  <si>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</si>
  <si>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</si>
  <si>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</si>
  <si>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</si>
  <si>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</si>
  <si>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</si>
  <si>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</si>
  <si>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</si>
  <si>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</si>
  <si>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</si>
  <si>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</si>
  <si>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</si>
  <si>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</si>
  <si>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</si>
  <si>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</si>
  <si>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</si>
  <si>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</si>
  <si>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</si>
  <si>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</si>
  <si>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</si>
  <si>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</si>
  <si>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</si>
  <si>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</si>
  <si>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</si>
  <si>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</si>
  <si>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</si>
  <si>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</si>
  <si>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</si>
  <si>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</si>
  <si>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</si>
  <si>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</si>
  <si>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</si>
  <si>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</si>
  <si>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</si>
  <si>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</si>
  <si>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</si>
  <si>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</si>
  <si>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</si>
  <si>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</si>
  <si>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</si>
  <si>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</si>
  <si>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</si>
  <si>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</si>
  <si>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</si>
  <si>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</si>
  <si>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</si>
  <si>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</si>
  <si>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</si>
  <si>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</si>
  <si>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</si>
  <si>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</si>
  <si>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</si>
  <si>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</si>
  <si>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</si>
  <si>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</si>
  <si>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</si>
  <si>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</si>
  <si>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</si>
  <si>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</si>
  <si>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</si>
  <si>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</si>
  <si>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</si>
  <si>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</si>
  <si>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</si>
  <si>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</si>
  <si>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</si>
  <si>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</si>
  <si>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</si>
  <si>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</si>
  <si>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</si>
  <si>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</si>
  <si>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</si>
  <si>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</si>
  <si>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</si>
  <si>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</si>
  <si>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</si>
  <si>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</si>
  <si>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</si>
  <si>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</si>
  <si>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</si>
  <si>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</si>
  <si>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</si>
  <si>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</si>
  <si>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</si>
  <si>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</si>
  <si>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</si>
  <si>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</si>
  <si>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</si>
  <si>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</si>
  <si>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</si>
  <si>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</si>
  <si>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</si>
  <si>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</si>
  <si>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</si>
  <si>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</si>
  <si>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</si>
  <si>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</si>
  <si>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</si>
  <si>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</si>
  <si>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</si>
  <si>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</si>
  <si>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</si>
  <si>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</si>
  <si>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</si>
  <si>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</si>
  <si>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</si>
  <si>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</si>
  <si>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</si>
  <si>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</si>
  <si>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</si>
  <si>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</si>
  <si>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</si>
  <si>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</si>
  <si>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</si>
  <si>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</si>
  <si>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</si>
  <si>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</si>
  <si>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</si>
  <si>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</si>
  <si>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</si>
  <si>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</si>
  <si>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</si>
  <si>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</si>
  <si>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</si>
  <si>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</si>
  <si>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</si>
  <si>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</si>
  <si>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</si>
  <si>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</si>
  <si>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</si>
  <si>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</si>
  <si>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</si>
  <si>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</si>
  <si>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</si>
  <si>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</si>
  <si>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</si>
  <si>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</si>
  <si>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</si>
  <si>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</si>
  <si>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</si>
  <si>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</si>
  <si>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</si>
  <si>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</si>
  <si>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</si>
  <si>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</si>
  <si>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</si>
  <si>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</si>
  <si>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</si>
  <si>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</si>
  <si>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</si>
  <si>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</si>
  <si>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</si>
  <si>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</si>
  <si>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</si>
  <si>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</si>
  <si>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</si>
  <si>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</si>
  <si>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</si>
  <si>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</si>
  <si>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</si>
  <si>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</si>
  <si>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</si>
  <si>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</si>
  <si>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</si>
  <si>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</si>
  <si>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</si>
  <si>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</si>
  <si>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</si>
  <si>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</si>
  <si>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</si>
  <si>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</si>
  <si>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</si>
  <si>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</si>
  <si>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</si>
  <si>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</si>
  <si>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</si>
  <si>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</si>
  <si>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</si>
  <si>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</si>
  <si>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</si>
  <si>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</si>
  <si>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</si>
  <si>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</si>
  <si>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</si>
  <si>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</si>
  <si>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</si>
  <si>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</si>
  <si>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</si>
  <si>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</si>
  <si>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</si>
  <si>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</si>
  <si>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</si>
  <si>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</si>
  <si>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</si>
  <si>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</si>
  <si>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</si>
  <si>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</si>
  <si>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</si>
  <si>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</si>
  <si>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</si>
  <si>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</si>
  <si>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</si>
  <si>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</si>
  <si>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</si>
  <si>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</si>
  <si>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</si>
  <si>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</si>
  <si>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</si>
  <si>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</si>
  <si>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</si>
  <si>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</si>
  <si>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</si>
  <si>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</si>
  <si>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</si>
  <si>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</si>
  <si>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</si>
  <si>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</si>
  <si>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</si>
  <si>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</si>
  <si>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</si>
  <si>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</si>
  <si>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</si>
  <si>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</si>
  <si>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</si>
  <si>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</si>
  <si>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</si>
  <si>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</si>
  <si>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</si>
  <si>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</si>
  <si>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</si>
  <si>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</si>
  <si>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</si>
  <si>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</si>
  <si>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</si>
  <si>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</si>
  <si>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</si>
  <si>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</si>
  <si>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</si>
  <si>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</si>
  <si>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</si>
  <si>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</si>
  <si>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</si>
  <si>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</si>
  <si>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</si>
  <si>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</si>
  <si>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</si>
  <si>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</si>
  <si>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</si>
  <si>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</si>
  <si>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</si>
  <si>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</si>
  <si>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</si>
  <si>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</si>
  <si>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</si>
  <si>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</si>
  <si>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</si>
  <si>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</si>
  <si>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</si>
  <si>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</si>
  <si>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</si>
  <si>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</si>
  <si>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</si>
  <si>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</si>
  <si>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</si>
  <si>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</si>
  <si>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</si>
  <si>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</si>
  <si>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</si>
  <si>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</si>
  <si>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</si>
  <si>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</si>
  <si>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</si>
  <si>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</si>
  <si>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</si>
  <si>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</si>
  <si>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</si>
  <si>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</si>
  <si>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</si>
  <si>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</si>
  <si>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</si>
  <si>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</si>
  <si>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</si>
  <si>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</si>
  <si>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</si>
  <si>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</si>
  <si>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</si>
  <si>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</si>
  <si>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</si>
  <si>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</si>
  <si>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</si>
  <si>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</si>
  <si>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</si>
  <si>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</si>
  <si>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</si>
  <si>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</si>
  <si>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</si>
  <si>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</si>
  <si>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</si>
  <si>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</si>
  <si>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</si>
  <si>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</si>
  <si>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</si>
  <si>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</si>
  <si>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</si>
  <si>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</si>
  <si>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</si>
  <si>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</si>
  <si>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</si>
  <si>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</si>
  <si>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</si>
  <si>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</si>
  <si>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</si>
  <si>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</si>
  <si>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</si>
  <si>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</si>
  <si>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</si>
  <si>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</si>
  <si>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</si>
  <si>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</si>
  <si>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</si>
  <si>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</si>
  <si>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</si>
  <si>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</si>
  <si>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</si>
  <si>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</si>
  <si>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</si>
  <si>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</si>
  <si>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</si>
  <si>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</si>
  <si>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</si>
  <si>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</si>
  <si>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</si>
  <si>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</si>
  <si>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</si>
  <si>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</si>
  <si>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</si>
  <si>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</si>
  <si>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</si>
  <si>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</si>
  <si>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</si>
  <si>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</si>
  <si>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</si>
  <si>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</si>
  <si>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</si>
  <si>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</si>
  <si>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</si>
  <si>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</si>
  <si>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</si>
  <si>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</si>
  <si>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</si>
  <si>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</si>
  <si>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</si>
  <si>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</si>
  <si>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</si>
  <si>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</si>
  <si>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</si>
  <si>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</si>
  <si>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</si>
  <si>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</si>
  <si>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</si>
  <si>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</si>
  <si>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</si>
  <si>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</si>
  <si>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</si>
  <si>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</si>
  <si>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</si>
  <si>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</si>
  <si>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</si>
  <si>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</si>
  <si>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</si>
  <si>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</si>
  <si>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</si>
  <si>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</si>
  <si>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</si>
  <si>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</si>
  <si>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</si>
  <si>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</si>
  <si>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</si>
  <si>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</si>
  <si>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</si>
  <si>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</si>
  <si>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</si>
  <si>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</si>
  <si>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</si>
  <si>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</si>
  <si>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</si>
  <si>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</si>
  <si>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</si>
  <si>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</si>
  <si>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</si>
  <si>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</si>
  <si>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</si>
  <si>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</si>
  <si>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</si>
  <si>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</si>
  <si>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</si>
  <si>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</si>
  <si>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</si>
  <si>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</si>
  <si>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</si>
  <si>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</si>
  <si>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</si>
  <si>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</si>
  <si>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</si>
  <si>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</si>
  <si>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</si>
  <si>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</si>
  <si>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</si>
  <si>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</si>
  <si>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</si>
  <si>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</si>
  <si>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</si>
  <si>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</si>
  <si>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</si>
  <si>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</si>
  <si>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</si>
  <si>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</si>
  <si>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</si>
  <si>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</si>
  <si>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</si>
  <si>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</si>
  <si>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</si>
  <si>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</si>
  <si>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</si>
  <si>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</si>
  <si>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</si>
  <si>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</si>
  <si>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</si>
  <si>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</si>
  <si>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</si>
  <si>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</si>
  <si>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</si>
  <si>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</si>
  <si>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</si>
  <si>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</si>
  <si>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</si>
  <si>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</si>
  <si>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</si>
  <si>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</si>
  <si>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</si>
  <si>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</si>
  <si>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</si>
  <si>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</si>
  <si>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</si>
  <si>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</si>
  <si>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</si>
  <si>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</si>
  <si>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</si>
  <si>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</si>
  <si>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</si>
  <si>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</si>
  <si>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</si>
  <si>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</si>
  <si>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</si>
  <si>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</si>
  <si>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</si>
  <si>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</si>
  <si>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</si>
  <si>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</si>
  <si>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</si>
  <si>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</si>
  <si>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</si>
  <si>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</si>
  <si>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</si>
  <si>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</si>
  <si>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</si>
  <si>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</si>
  <si>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</si>
  <si>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</si>
  <si>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</si>
  <si>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</si>
  <si>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</si>
  <si>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</si>
  <si>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</si>
  <si>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</si>
  <si>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</si>
  <si>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</si>
  <si>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</si>
  <si>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</si>
  <si>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</si>
  <si>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</si>
  <si>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</si>
  <si>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</si>
  <si>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</si>
  <si>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</si>
  <si>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</si>
  <si>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</si>
  <si>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</si>
  <si>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</si>
  <si>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</si>
  <si>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</si>
  <si>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</si>
  <si>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</si>
  <si>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</si>
  <si>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</si>
  <si>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</si>
  <si>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</si>
  <si>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</si>
  <si>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</si>
  <si>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</si>
  <si>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</si>
  <si>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</si>
  <si>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</si>
  <si>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</si>
  <si>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</si>
  <si>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</si>
  <si>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</si>
  <si>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</si>
  <si>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</si>
  <si>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</si>
  <si>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</si>
  <si>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</si>
  <si>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</si>
  <si>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</si>
  <si>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</si>
  <si>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</si>
  <si>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</si>
  <si>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</si>
  <si>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</si>
  <si>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</si>
  <si>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</si>
  <si>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</si>
  <si>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</si>
  <si>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</si>
  <si>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</si>
  <si>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</si>
  <si>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</si>
  <si>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</si>
  <si>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</si>
  <si>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</si>
  <si>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</si>
  <si>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</si>
  <si>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</si>
  <si>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</si>
  <si>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</si>
  <si>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</si>
  <si>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</si>
  <si>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</si>
  <si>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</si>
  <si>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</si>
  <si>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</si>
  <si>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</si>
  <si>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</si>
  <si>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</si>
  <si>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</si>
  <si>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</si>
  <si>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</si>
  <si>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</si>
  <si>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</si>
  <si>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</si>
  <si>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</si>
  <si>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</si>
  <si>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</si>
  <si>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</si>
  <si>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</si>
  <si>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</si>
  <si>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</si>
  <si>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</si>
  <si>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</si>
  <si>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</si>
  <si>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</si>
  <si>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</si>
  <si>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</si>
  <si>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</si>
  <si>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</si>
  <si>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</si>
  <si>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</si>
  <si>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</si>
  <si>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</si>
  <si>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</si>
  <si>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</si>
  <si>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</si>
  <si>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</si>
  <si>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</si>
  <si>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</si>
  <si>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</si>
  <si>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</si>
  <si>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</si>
  <si>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</si>
  <si>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</si>
  <si>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</si>
  <si>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</si>
  <si>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</si>
  <si>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</si>
  <si>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</si>
  <si>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</si>
  <si>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</si>
  <si>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</si>
  <si>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</si>
  <si>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</si>
  <si>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</si>
  <si>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</si>
  <si>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</si>
  <si>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</si>
  <si>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</si>
  <si>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</si>
  <si>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</si>
  <si>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</si>
  <si>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</si>
  <si>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</si>
  <si>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</si>
  <si>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</si>
  <si>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</si>
  <si>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</si>
  <si>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</si>
  <si>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</si>
  <si>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</si>
  <si>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</si>
  <si>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</si>
  <si>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</si>
  <si>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</si>
  <si>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</si>
  <si>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</si>
  <si>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</si>
  <si>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</si>
  <si>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</si>
  <si>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</si>
  <si>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</si>
  <si>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</si>
  <si>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</si>
  <si>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</si>
  <si>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</si>
  <si>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</si>
  <si>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</si>
  <si>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</si>
  <si>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</si>
  <si>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</si>
  <si>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</si>
  <si>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</si>
  <si>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</si>
  <si>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</si>
  <si>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</si>
  <si>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</si>
  <si>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</si>
  <si>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</si>
  <si>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</si>
  <si>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</si>
  <si>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</si>
  <si>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</si>
  <si>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</si>
  <si>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</si>
  <si>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</si>
  <si>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</si>
  <si>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</si>
  <si>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</si>
  <si>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</si>
  <si>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</si>
  <si>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</si>
  <si>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</si>
  <si>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</si>
  <si>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</si>
  <si>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</si>
  <si>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</si>
  <si>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</si>
  <si>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</si>
  <si>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</si>
  <si>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</si>
  <si>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</si>
  <si>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</si>
  <si>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</si>
  <si>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</si>
  <si>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</si>
  <si>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</si>
  <si>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</si>
  <si>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</si>
  <si>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</si>
  <si>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</si>
  <si>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</si>
  <si>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</si>
  <si>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</si>
  <si>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</si>
  <si>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</si>
  <si>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</si>
  <si>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</si>
  <si>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</si>
  <si>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</si>
  <si>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</si>
  <si>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</si>
  <si>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</si>
  <si>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</si>
  <si>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</si>
  <si>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</si>
  <si>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</si>
  <si>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</si>
  <si>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</si>
  <si>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</si>
  <si>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</si>
  <si>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</si>
  <si>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</si>
  <si>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</si>
  <si>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</si>
  <si>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</si>
  <si>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</si>
  <si>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</si>
  <si>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</si>
  <si>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</si>
  <si>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</si>
  <si>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</si>
  <si>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</si>
  <si>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</si>
  <si>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</si>
  <si>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</si>
  <si>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</si>
  <si>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</si>
  <si>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</si>
  <si>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</si>
  <si>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</si>
  <si>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</si>
  <si>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</si>
  <si>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</si>
  <si>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</si>
  <si>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</si>
  <si>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</si>
  <si>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</si>
  <si>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</si>
  <si>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</si>
  <si>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</si>
  <si>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</si>
  <si>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</si>
  <si>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</si>
  <si>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</si>
  <si>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</si>
  <si>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</si>
  <si>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</si>
  <si>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</si>
  <si>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</si>
  <si>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</si>
  <si>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</si>
  <si>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</si>
  <si>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</si>
  <si>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</si>
  <si>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</si>
  <si>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</si>
  <si>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</si>
  <si>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</si>
  <si>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</si>
  <si>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</si>
  <si>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</si>
  <si>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</si>
  <si>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</si>
  <si>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</si>
  <si>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</si>
  <si>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</si>
  <si>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</si>
  <si>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</si>
  <si>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</si>
  <si>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</si>
  <si>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</si>
  <si>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</si>
  <si>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</si>
  <si>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</si>
  <si>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</si>
  <si>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</si>
  <si>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</si>
  <si>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</si>
  <si>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</si>
  <si>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</si>
  <si>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</si>
  <si>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</si>
  <si>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</si>
  <si>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</si>
  <si>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</si>
  <si>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</si>
  <si>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</si>
  <si>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</si>
  <si>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</si>
  <si>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</si>
  <si>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</si>
  <si>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</si>
  <si>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</si>
  <si>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</si>
  <si>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</si>
  <si>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</si>
  <si>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</si>
  <si>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</si>
  <si>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</si>
  <si>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</si>
  <si>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</si>
  <si>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</si>
  <si>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</si>
  <si>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</si>
  <si>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</si>
  <si>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</si>
  <si>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</si>
  <si>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</si>
  <si>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</si>
  <si>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</si>
  <si>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</si>
  <si>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</si>
  <si>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</si>
  <si>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</si>
  <si>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</si>
  <si>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</si>
  <si>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</si>
  <si>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</si>
  <si>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</si>
  <si>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</si>
  <si>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</si>
  <si>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</si>
  <si>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</si>
  <si>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</si>
  <si>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</si>
  <si>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</si>
  <si>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</si>
  <si>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</si>
  <si>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</si>
  <si>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</si>
  <si>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</si>
  <si>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</si>
  <si>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</si>
  <si>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</si>
  <si>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</si>
  <si>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</si>
  <si>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</si>
  <si>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</si>
  <si>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</si>
  <si>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</si>
  <si>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</si>
  <si>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</si>
  <si>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</si>
  <si>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</si>
  <si>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</si>
  <si>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</si>
  <si>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</si>
  <si>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</si>
  <si>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</si>
  <si>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</si>
  <si>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</si>
  <si>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</si>
  <si>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</si>
  <si>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</si>
  <si>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</si>
  <si>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</si>
  <si>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</si>
  <si>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</si>
  <si>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</si>
  <si>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</si>
  <si>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</si>
  <si>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</si>
  <si>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</si>
  <si>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</si>
  <si>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</si>
  <si>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</si>
  <si>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</si>
  <si>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</si>
  <si>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</si>
  <si>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</si>
  <si>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</si>
  <si>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</si>
  <si>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</si>
  <si>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</si>
  <si>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</si>
  <si>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</si>
  <si>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</si>
  <si>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</si>
  <si>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</si>
  <si>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</si>
  <si>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</si>
  <si>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</si>
  <si>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</si>
  <si>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</si>
  <si>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</si>
  <si>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</si>
  <si>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</si>
  <si>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</si>
  <si>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</si>
  <si>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</si>
  <si>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</si>
  <si>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</si>
  <si>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</si>
  <si>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</si>
  <si>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</si>
  <si>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</si>
  <si>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</si>
  <si>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</si>
  <si>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</si>
  <si>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</si>
  <si>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</si>
  <si>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</si>
  <si>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</si>
  <si>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</si>
  <si>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</si>
  <si>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</si>
  <si>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</si>
  <si>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</si>
  <si>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</si>
  <si>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</si>
  <si>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</si>
  <si>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</si>
  <si>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</si>
  <si>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</si>
  <si>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</si>
  <si>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</si>
  <si>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</si>
  <si>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</si>
  <si>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</si>
  <si>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</si>
  <si>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</si>
  <si>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</si>
  <si>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</si>
  <si>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</si>
  <si>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</si>
  <si>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</si>
  <si>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</si>
  <si>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</si>
  <si>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</si>
  <si>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</si>
  <si>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</si>
  <si>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</si>
  <si>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</si>
  <si>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</si>
  <si>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</si>
  <si>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</si>
  <si>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</si>
  <si>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</si>
  <si>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</si>
  <si>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</si>
  <si>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</si>
  <si>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</si>
  <si>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</si>
  <si>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</si>
  <si>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</si>
  <si>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</si>
  <si>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</si>
  <si>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</si>
  <si>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</si>
  <si>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</si>
  <si>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</si>
  <si>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</si>
  <si>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</si>
  <si>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</si>
  <si>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</si>
  <si>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</si>
  <si>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</si>
  <si>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</si>
  <si>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</si>
  <si>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</si>
  <si>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</si>
  <si>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</si>
  <si>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</si>
  <si>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</si>
  <si>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</si>
  <si>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</si>
  <si>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</si>
  <si>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</si>
  <si>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</si>
  <si>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</si>
  <si>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</si>
  <si>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</si>
  <si>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</si>
  <si>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</si>
  <si>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</si>
  <si>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</si>
  <si>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</si>
  <si>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</si>
  <si>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</si>
  <si>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</si>
  <si>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</si>
  <si>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</si>
  <si>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</si>
  <si>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</si>
  <si>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</si>
  <si>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</si>
  <si>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</si>
  <si>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</si>
  <si>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</si>
  <si>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</si>
  <si>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</si>
  <si>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</si>
  <si>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</si>
  <si>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</si>
  <si>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</si>
  <si>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</si>
  <si>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</si>
  <si>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</si>
  <si>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</si>
  <si>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</si>
  <si>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</si>
  <si>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</si>
  <si>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</si>
  <si>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</si>
  <si>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</si>
  <si>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</si>
  <si>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</si>
  <si>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</si>
  <si>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</si>
  <si>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</si>
  <si>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</si>
  <si>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</si>
  <si>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</si>
  <si>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</si>
  <si>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</si>
  <si>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</si>
  <si>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</si>
  <si>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</si>
  <si>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</si>
  <si>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</si>
  <si>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</si>
  <si>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</si>
  <si>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</si>
  <si>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</si>
  <si>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</si>
  <si>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</si>
  <si>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</si>
  <si>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</si>
  <si>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</si>
  <si>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</si>
  <si>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</si>
  <si>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</si>
  <si>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</si>
  <si>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</si>
  <si>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</si>
  <si>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</si>
  <si>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</si>
  <si>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</si>
  <si>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</si>
  <si>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</si>
  <si>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</si>
  <si>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</si>
  <si>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</si>
  <si>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</si>
  <si>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</si>
  <si>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</si>
  <si>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</si>
  <si>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</si>
  <si>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</si>
  <si>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</si>
  <si>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</si>
  <si>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</si>
  <si>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</si>
  <si>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</si>
  <si>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</si>
  <si>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</si>
  <si>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</si>
  <si>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</si>
  <si>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</si>
  <si>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</si>
  <si>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</si>
  <si>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</si>
  <si>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</si>
  <si>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</si>
  <si>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</si>
  <si>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</si>
  <si>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</si>
  <si>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</si>
  <si>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</si>
  <si>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</si>
  <si>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</si>
  <si>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</si>
  <si>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</si>
  <si>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</si>
  <si>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</si>
  <si>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</si>
  <si>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</si>
  <si>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</si>
  <si>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</si>
  <si>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</si>
  <si>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</si>
  <si>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</si>
  <si>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</si>
  <si>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</si>
  <si>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</si>
  <si>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</si>
  <si>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</si>
  <si>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</si>
  <si>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</si>
  <si>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</si>
  <si>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</si>
  <si>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</si>
  <si>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</si>
  <si>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</si>
  <si>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</si>
  <si>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</si>
  <si>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</si>
  <si>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</si>
  <si>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</si>
  <si>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</si>
  <si>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</si>
  <si>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</si>
  <si>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</si>
  <si>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</si>
  <si>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</si>
  <si>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</si>
  <si>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</si>
  <si>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</si>
  <si>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</si>
  <si>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</si>
  <si>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</si>
  <si>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</si>
  <si>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</si>
  <si>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</si>
  <si>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</si>
  <si>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</si>
  <si>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</si>
  <si>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</si>
  <si>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</si>
  <si>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</si>
  <si>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</si>
  <si>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</si>
  <si>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</si>
  <si>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</si>
  <si>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</si>
  <si>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</si>
  <si>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</si>
  <si>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</si>
  <si>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</si>
  <si>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</si>
  <si>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</si>
  <si>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</si>
  <si>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</si>
  <si>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</si>
  <si>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</si>
  <si>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</si>
  <si>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</si>
  <si>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</si>
  <si>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</si>
  <si>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</si>
  <si>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</si>
  <si>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</si>
  <si>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</si>
  <si>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</si>
  <si>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</si>
  <si>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</si>
  <si>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</si>
  <si>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</si>
  <si>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</si>
  <si>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</si>
  <si>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</si>
  <si>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</si>
  <si>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</si>
  <si>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</si>
  <si>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</si>
  <si>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</si>
  <si>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</si>
  <si>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</si>
  <si>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</si>
  <si>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</si>
  <si>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</si>
  <si>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</si>
  <si>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</si>
  <si>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</si>
  <si>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</si>
  <si>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</si>
  <si>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</si>
  <si>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</si>
  <si>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</si>
  <si>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</si>
  <si>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</si>
  <si>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</si>
  <si>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</si>
  <si>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</si>
  <si>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</si>
  <si>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</si>
  <si>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</si>
  <si>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</si>
  <si>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</si>
  <si>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</si>
  <si>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</si>
  <si>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</si>
  <si>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</si>
  <si>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</si>
  <si>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</si>
  <si>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</si>
  <si>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</si>
  <si>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</si>
  <si>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</si>
  <si>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</si>
  <si>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</si>
  <si>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</si>
  <si>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</si>
  <si>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</si>
  <si>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</si>
  <si>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</si>
  <si>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</si>
  <si>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</si>
  <si>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</si>
  <si>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</si>
  <si>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</si>
  <si>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</si>
  <si>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</si>
  <si>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</si>
  <si>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</si>
  <si>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</si>
  <si>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</si>
  <si>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</si>
  <si>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</si>
  <si>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</si>
  <si>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</si>
  <si>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</si>
  <si>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</si>
  <si>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</si>
  <si>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</si>
  <si>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</si>
  <si>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</si>
  <si>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</si>
  <si>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</si>
  <si>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</si>
  <si>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</si>
  <si>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</si>
  <si>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</si>
  <si>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</si>
  <si>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</si>
  <si>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</si>
  <si>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</si>
  <si>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</si>
  <si>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</si>
  <si>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</si>
  <si>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</si>
  <si>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</si>
  <si>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</si>
  <si>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</si>
  <si>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</si>
  <si>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</si>
  <si>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</si>
  <si>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</si>
  <si>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</si>
  <si>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</si>
  <si>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</si>
  <si>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</si>
  <si>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</si>
  <si>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</si>
  <si>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</si>
  <si>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</si>
  <si>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</si>
  <si>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</si>
  <si>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</si>
  <si>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</si>
  <si>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</si>
  <si>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</si>
  <si>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</si>
  <si>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</si>
  <si>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</si>
  <si>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</si>
  <si>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</si>
  <si>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</si>
  <si>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</si>
  <si>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</si>
  <si>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</si>
  <si>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</si>
  <si>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</si>
  <si>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</si>
  <si>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</si>
  <si>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</si>
  <si>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</si>
  <si>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</si>
  <si>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</si>
  <si>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</si>
  <si>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</si>
  <si>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</si>
  <si>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</si>
  <si>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</si>
  <si>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</si>
  <si>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</si>
  <si>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</si>
  <si>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</si>
  <si>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</si>
  <si>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</si>
  <si>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</si>
  <si>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</si>
  <si>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</si>
  <si>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</si>
  <si>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</si>
  <si>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</si>
  <si>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</si>
  <si>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</si>
  <si>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</si>
  <si>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</si>
  <si>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</si>
  <si>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</si>
  <si>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</si>
  <si>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</si>
  <si>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</si>
  <si>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</si>
  <si>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</si>
  <si>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</si>
  <si>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</si>
  <si>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</si>
  <si>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</si>
  <si>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</si>
  <si>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</si>
  <si>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</si>
  <si>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</si>
  <si>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</si>
  <si>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</si>
  <si>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</si>
  <si>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</si>
  <si>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</si>
  <si>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</si>
  <si>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</si>
  <si>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</si>
  <si>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</si>
  <si>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</si>
  <si>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</si>
  <si>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</si>
  <si>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</si>
  <si>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</si>
  <si>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</si>
  <si>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</si>
  <si>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</si>
  <si>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</si>
  <si>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</si>
  <si>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</si>
  <si>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</si>
  <si>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</si>
  <si>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</si>
  <si>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</si>
  <si>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</si>
  <si>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</si>
  <si>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</si>
  <si>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</si>
  <si>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</si>
  <si>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</si>
  <si>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</si>
  <si>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</si>
  <si>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</si>
  <si>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</si>
  <si>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</si>
  <si>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</si>
  <si>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</si>
  <si>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</si>
  <si>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</si>
  <si>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</si>
  <si>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</si>
  <si>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</si>
  <si>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</si>
  <si>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</si>
  <si>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</si>
  <si>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</si>
  <si>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</si>
  <si>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</si>
  <si>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</si>
  <si>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</si>
  <si>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</si>
  <si>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</si>
  <si>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</si>
  <si>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</si>
  <si>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</si>
  <si>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</si>
  <si>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</si>
  <si>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</si>
  <si>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</si>
  <si>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</si>
  <si>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</si>
  <si>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</si>
  <si>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</si>
  <si>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</si>
  <si>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</si>
  <si>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</si>
  <si>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</si>
  <si>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</si>
  <si>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</si>
  <si>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</si>
  <si>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</si>
  <si>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</si>
  <si>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</si>
  <si>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</si>
  <si>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</si>
  <si>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</si>
  <si>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</si>
  <si>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</si>
  <si>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</si>
  <si>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</si>
  <si>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</si>
  <si>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</si>
  <si>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</si>
  <si>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</si>
  <si>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</si>
  <si>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</si>
  <si>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</si>
  <si>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</si>
  <si>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</si>
  <si>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</si>
  <si>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</si>
  <si>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</si>
  <si>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</si>
  <si>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</si>
  <si>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</si>
  <si>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</si>
  <si>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</si>
  <si>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</si>
  <si>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</si>
  <si>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</si>
  <si>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</si>
  <si>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</si>
  <si>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</si>
  <si>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</si>
  <si>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</si>
  <si>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</si>
  <si>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</si>
  <si>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</si>
  <si>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</si>
  <si>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</si>
  <si>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</si>
  <si>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</si>
  <si>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</si>
  <si>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</si>
  <si>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</si>
  <si>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</si>
  <si>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</si>
  <si>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</si>
  <si>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</si>
  <si>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</si>
  <si>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</si>
  <si>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</si>
  <si>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</si>
  <si>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</si>
  <si>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</si>
  <si>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</si>
  <si>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</si>
  <si>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</si>
  <si>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</si>
  <si>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</si>
  <si>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</si>
  <si>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</si>
  <si>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</si>
  <si>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</si>
  <si>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</si>
  <si>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</si>
  <si>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</si>
  <si>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</si>
  <si>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</si>
  <si>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</si>
  <si>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</si>
  <si>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</si>
  <si>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</si>
  <si>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</si>
  <si>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</si>
  <si>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</si>
  <si>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</si>
  <si>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</si>
  <si>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</si>
  <si>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</si>
  <si>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</si>
  <si>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</si>
  <si>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</si>
  <si>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</si>
  <si>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</si>
  <si>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</si>
  <si>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</si>
  <si>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</si>
  <si>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</si>
  <si>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</si>
  <si>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</si>
  <si>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</si>
  <si>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</si>
  <si>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</si>
  <si>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</si>
  <si>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</si>
  <si>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</si>
  <si>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</si>
  <si>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</si>
  <si>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</si>
  <si>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</si>
  <si>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</si>
  <si>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</si>
  <si>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</si>
  <si>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</si>
  <si>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</si>
  <si>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</si>
  <si>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</si>
  <si>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</si>
  <si>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</si>
  <si>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</si>
  <si>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</si>
  <si>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</si>
  <si>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</si>
  <si>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</si>
  <si>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</si>
  <si>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</si>
  <si>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</si>
  <si>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</si>
  <si>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</si>
  <si>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</si>
  <si>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</si>
  <si>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</si>
  <si>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</si>
  <si>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</si>
  <si>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</si>
  <si>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</si>
  <si>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</si>
  <si>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</si>
  <si>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</si>
  <si>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</si>
  <si>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</si>
  <si>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</si>
  <si>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</si>
  <si>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</si>
  <si>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</si>
  <si>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</si>
  <si>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</si>
  <si>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</si>
  <si>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</si>
  <si>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</si>
  <si>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</si>
  <si>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</si>
  <si>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</si>
  <si>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</si>
  <si>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</si>
  <si>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</si>
  <si>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</si>
  <si>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</si>
  <si>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</si>
  <si>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</si>
  <si>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</si>
  <si>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</si>
  <si>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</si>
  <si>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</si>
  <si>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</si>
  <si>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</si>
  <si>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</si>
  <si>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</si>
  <si>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</si>
  <si>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</si>
  <si>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</si>
  <si>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</si>
  <si>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</si>
  <si>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</si>
  <si>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</si>
  <si>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</si>
  <si>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</si>
  <si>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</si>
  <si>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</si>
  <si>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</si>
  <si>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</si>
  <si>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</si>
  <si>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</si>
  <si>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</si>
  <si>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</si>
  <si>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</si>
  <si>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</si>
  <si>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</si>
  <si>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</si>
  <si>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</si>
  <si>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</si>
  <si>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</si>
  <si>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</si>
  <si>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</si>
  <si>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</si>
  <si>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</si>
  <si>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</si>
  <si>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</si>
  <si>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</si>
  <si>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</si>
  <si>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</si>
  <si>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</si>
  <si>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</si>
  <si>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</si>
  <si>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</si>
  <si>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</si>
  <si>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</si>
  <si>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</si>
  <si>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</si>
  <si>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</si>
  <si>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</si>
  <si>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</si>
  <si>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</si>
  <si>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</si>
  <si>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</si>
  <si>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</si>
  <si>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</si>
  <si>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</si>
  <si>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</si>
  <si>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</si>
  <si>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</si>
  <si>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</si>
  <si>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</si>
  <si>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</si>
  <si>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</si>
  <si>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</si>
  <si>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</si>
  <si>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</si>
  <si>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</si>
  <si>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</si>
  <si>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</si>
  <si>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</si>
  <si>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</si>
  <si>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</si>
  <si>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</si>
  <si>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</si>
  <si>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</si>
  <si>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</si>
  <si>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</si>
  <si>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</si>
  <si>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</si>
  <si>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</si>
  <si>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</si>
  <si>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</si>
  <si>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</si>
  <si>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</si>
  <si>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</si>
  <si>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</si>
  <si>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</si>
  <si>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</si>
  <si>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</si>
  <si>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</si>
  <si>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</si>
  <si>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</si>
  <si>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</si>
  <si>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</si>
  <si>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</si>
  <si>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</si>
  <si>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</si>
  <si>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</si>
  <si>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</si>
  <si>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</si>
  <si>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</si>
  <si>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</si>
  <si>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</si>
  <si>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</si>
  <si>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</si>
  <si>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</si>
  <si>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</si>
  <si>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</si>
  <si>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</si>
  <si>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</si>
  <si>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</si>
  <si>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</si>
  <si>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</si>
  <si>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</si>
  <si>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</si>
  <si>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</si>
  <si>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</si>
  <si>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</si>
  <si>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</si>
  <si>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</si>
  <si>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</si>
  <si>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</si>
  <si>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</si>
  <si>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</si>
  <si>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</si>
  <si>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</si>
  <si>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</si>
  <si>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</si>
  <si>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</si>
  <si>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</si>
  <si>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</si>
  <si>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</si>
  <si>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</si>
  <si>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</si>
  <si>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</si>
  <si>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</si>
  <si>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</si>
  <si>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</si>
  <si>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</si>
  <si>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</si>
  <si>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</si>
  <si>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</si>
  <si>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</si>
  <si>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</si>
  <si>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</si>
  <si>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</si>
  <si>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</si>
  <si>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</si>
  <si>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</si>
  <si>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</si>
  <si>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</si>
  <si>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</si>
  <si>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</si>
  <si>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</si>
  <si>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</si>
  <si>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</si>
  <si>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</si>
  <si>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</si>
  <si>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</si>
  <si>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</si>
  <si>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</si>
  <si>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</si>
  <si>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</si>
  <si>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</si>
  <si>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</si>
  <si>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</si>
  <si>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</si>
  <si>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</si>
  <si>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</si>
  <si>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</si>
  <si>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</si>
  <si>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</si>
  <si>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</si>
  <si>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</si>
  <si>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</si>
  <si>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</si>
  <si>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</si>
  <si>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</si>
  <si>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</si>
  <si>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</si>
  <si>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</si>
  <si>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</si>
  <si>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</si>
  <si>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</si>
  <si>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</si>
  <si>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</si>
  <si>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</si>
  <si>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</si>
  <si>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</si>
  <si>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</si>
  <si>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</si>
  <si>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</si>
  <si>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</si>
  <si>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</si>
  <si>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</si>
  <si>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</si>
  <si>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</si>
  <si>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</si>
  <si>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</si>
  <si>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</si>
  <si>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</si>
  <si>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</si>
  <si>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</si>
  <si>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</si>
  <si>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</si>
  <si>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</si>
  <si>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</si>
  <si>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</si>
  <si>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</si>
  <si>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</si>
  <si>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</si>
  <si>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</si>
  <si>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</si>
  <si>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</si>
  <si>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</si>
  <si>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</si>
  <si>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</si>
  <si>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</si>
  <si>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</si>
  <si>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</si>
  <si>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</si>
  <si>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</si>
  <si>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</si>
  <si>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</si>
  <si>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</si>
  <si>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</si>
  <si>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</si>
  <si>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</si>
  <si>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</si>
  <si>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</si>
  <si>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</si>
  <si>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</si>
  <si>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</si>
  <si>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</si>
  <si>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</si>
  <si>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</si>
  <si>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</si>
  <si>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</si>
  <si>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</si>
  <si>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</si>
  <si>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</si>
  <si>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</si>
  <si>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</si>
  <si>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</si>
  <si>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</si>
  <si>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</si>
  <si>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</si>
  <si>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</si>
  <si>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</si>
  <si>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</si>
  <si>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</si>
  <si>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</si>
  <si>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</si>
  <si>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</si>
  <si>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</si>
  <si>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</si>
  <si>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</si>
  <si>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</si>
  <si>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</si>
  <si>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</si>
  <si>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</si>
  <si>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</si>
  <si>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</si>
  <si>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</si>
  <si>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</si>
  <si>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</si>
  <si>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</si>
  <si>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</si>
  <si>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</si>
  <si>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</si>
  <si>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</si>
  <si>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</si>
  <si>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</si>
  <si>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</si>
  <si>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</si>
  <si>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</si>
  <si>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</si>
  <si>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</si>
  <si>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</si>
  <si>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</si>
  <si>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</si>
  <si>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</si>
  <si>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</si>
  <si>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</si>
  <si>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</si>
  <si>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</si>
  <si>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</si>
  <si>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</si>
  <si>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</si>
  <si>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</si>
  <si>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</si>
  <si>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</si>
  <si>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</si>
  <si>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</si>
  <si>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</si>
  <si>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</si>
  <si>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</si>
  <si>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</si>
  <si>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</si>
  <si>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</si>
  <si>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</si>
  <si>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</si>
  <si>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</si>
  <si>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</si>
  <si>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</si>
  <si>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</si>
  <si>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</si>
  <si>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</si>
  <si>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</si>
  <si>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</si>
  <si>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</si>
  <si>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</si>
  <si>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</si>
  <si>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</si>
  <si>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</si>
  <si>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</si>
  <si>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</si>
  <si>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</si>
  <si>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</si>
  <si>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</si>
  <si>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</si>
  <si>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</si>
  <si>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</si>
  <si>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</si>
  <si>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</si>
  <si>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</si>
  <si>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</si>
  <si>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</si>
  <si>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</si>
  <si>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</si>
  <si>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</si>
  <si>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</si>
  <si>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</si>
  <si>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</si>
  <si>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</si>
  <si>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</si>
  <si>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</si>
  <si>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</si>
  <si>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</si>
  <si>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</si>
  <si>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</si>
  <si>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</si>
  <si>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</si>
  <si>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</si>
  <si>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</si>
  <si>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</si>
  <si>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</si>
  <si>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</si>
  <si>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</si>
  <si>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</si>
  <si>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</si>
  <si>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</si>
  <si>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</si>
  <si>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</si>
  <si>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</si>
  <si>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</si>
  <si>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</si>
  <si>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</si>
  <si>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</si>
  <si>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</si>
  <si>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</si>
  <si>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</si>
  <si>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</si>
  <si>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</si>
  <si>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</si>
  <si>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</si>
  <si>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</si>
  <si>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</si>
  <si>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</si>
  <si>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</si>
  <si>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</si>
  <si>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</si>
  <si>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</si>
  <si>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</si>
  <si>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</si>
  <si>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</si>
  <si>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</si>
  <si>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</si>
  <si>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</si>
  <si>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</si>
  <si>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</si>
  <si>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</si>
  <si>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</si>
  <si>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</si>
  <si>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</si>
  <si>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</si>
  <si>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</si>
  <si>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</si>
  <si>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</si>
  <si>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</si>
  <si>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</si>
  <si>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</si>
  <si>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</si>
  <si>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</si>
  <si>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</si>
  <si>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</si>
  <si>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</si>
  <si>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</si>
  <si>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</si>
  <si>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</si>
  <si>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</si>
  <si>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</si>
  <si>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</si>
  <si>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</si>
  <si>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</si>
  <si>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</si>
  <si>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</si>
  <si>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</si>
  <si>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</si>
  <si>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</si>
  <si>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</si>
  <si>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</si>
  <si>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</si>
  <si>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</si>
  <si>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</si>
  <si>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</si>
  <si>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</si>
  <si>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</si>
  <si>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</si>
  <si>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</si>
  <si>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</si>
  <si>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</si>
  <si>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</si>
  <si>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</si>
  <si>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</si>
  <si>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</si>
  <si>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</si>
  <si>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</si>
  <si>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</si>
  <si>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</si>
  <si>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</si>
  <si>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</si>
  <si>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</si>
  <si>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</si>
  <si>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</si>
  <si>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</si>
  <si>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</si>
  <si>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</si>
  <si>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</si>
  <si>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</si>
  <si>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</si>
  <si>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</si>
  <si>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</si>
  <si>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</si>
  <si>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</si>
  <si>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</si>
  <si>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</si>
  <si>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</si>
  <si>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</si>
  <si>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</si>
  <si>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</si>
  <si>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</si>
  <si>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</si>
  <si>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</si>
  <si>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</si>
  <si>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</si>
  <si>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</si>
  <si>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</si>
  <si>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</si>
  <si>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</si>
  <si>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</si>
  <si>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</si>
  <si>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</si>
  <si>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</si>
  <si>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</si>
  <si>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</si>
  <si>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</si>
  <si>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</si>
  <si>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</si>
  <si>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</si>
  <si>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</si>
  <si>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</si>
  <si>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</si>
  <si>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</si>
  <si>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</si>
  <si>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</si>
  <si>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</si>
  <si>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</si>
  <si>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</si>
  <si>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</si>
  <si>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</si>
  <si>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</si>
  <si>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</si>
  <si>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</si>
  <si>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</si>
  <si>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</si>
  <si>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</si>
  <si>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</si>
  <si>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</si>
  <si>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</si>
  <si>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</si>
  <si>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</si>
  <si>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</si>
  <si>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</si>
  <si>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</si>
  <si>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</si>
  <si>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</si>
  <si>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</si>
  <si>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</si>
  <si>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</si>
  <si>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</si>
  <si>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</si>
  <si>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</si>
  <si>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</si>
  <si>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</si>
  <si>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</si>
  <si>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</si>
  <si>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</si>
  <si>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</si>
  <si>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</si>
  <si>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</si>
  <si>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</si>
  <si>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</si>
  <si>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</si>
  <si>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</si>
  <si>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</si>
  <si>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</si>
  <si>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</si>
  <si>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</si>
  <si>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</si>
  <si>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</si>
  <si>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</si>
  <si>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</si>
  <si>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</si>
  <si>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</si>
  <si>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</si>
  <si>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</si>
  <si>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</si>
  <si>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</si>
  <si>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</si>
  <si>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</si>
  <si>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</si>
  <si>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</si>
  <si>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</si>
  <si>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</si>
  <si>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</si>
  <si>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</si>
  <si>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</si>
  <si>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</si>
  <si>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</si>
  <si>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</si>
  <si>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</si>
  <si>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</si>
  <si>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</si>
  <si>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</si>
  <si>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</si>
  <si>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</si>
  <si>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</si>
  <si>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</si>
  <si>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</si>
  <si>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</si>
  <si>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</si>
  <si>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</si>
  <si>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</si>
  <si>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</si>
  <si>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</si>
  <si>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</si>
  <si>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</si>
  <si>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</si>
  <si>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</si>
  <si>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</si>
  <si>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</si>
  <si>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</si>
  <si>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</si>
  <si>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</si>
  <si>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</si>
  <si>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</si>
  <si>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</si>
  <si>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</si>
  <si>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</si>
  <si>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</si>
  <si>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</si>
  <si>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</si>
  <si>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</si>
  <si>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</si>
  <si>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</si>
  <si>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</si>
  <si>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</si>
  <si>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</si>
  <si>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</si>
  <si>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</si>
  <si>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</si>
  <si>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</si>
  <si>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</si>
  <si>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</si>
  <si>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</si>
  <si>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</si>
  <si>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</si>
  <si>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</si>
  <si>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</si>
  <si>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</si>
  <si>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</si>
  <si>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</si>
  <si>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</si>
  <si>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</si>
  <si>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</si>
  <si>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</si>
  <si>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</si>
  <si>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</si>
  <si>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</si>
  <si>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</si>
  <si>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</si>
  <si>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</si>
  <si>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</si>
  <si>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</si>
  <si>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</si>
  <si>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</si>
  <si>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</si>
  <si>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</si>
  <si>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</si>
  <si>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</si>
  <si>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</si>
  <si>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</si>
  <si>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</si>
  <si>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</si>
  <si>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</si>
  <si>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</si>
  <si>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</si>
  <si>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</si>
  <si>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</si>
  <si>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</si>
  <si>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</si>
  <si>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</si>
  <si>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</si>
  <si>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</si>
  <si>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</si>
  <si>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</si>
  <si>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</si>
  <si>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</si>
  <si>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</si>
  <si>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</si>
  <si>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</si>
  <si>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</si>
  <si>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</si>
  <si>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</si>
  <si>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</si>
  <si>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</si>
  <si>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</si>
  <si>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</si>
  <si>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</si>
  <si>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</si>
  <si>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</si>
  <si>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</si>
  <si>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</si>
  <si>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</si>
  <si>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</si>
  <si>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</si>
  <si>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</si>
  <si>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</si>
  <si>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</si>
  <si>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</si>
  <si>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</si>
  <si>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</si>
  <si>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</si>
  <si>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</si>
  <si>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</si>
  <si>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</si>
  <si>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</si>
  <si>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</si>
  <si>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</si>
  <si>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</si>
  <si>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</si>
  <si>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</si>
  <si>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</si>
  <si>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</si>
  <si>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</si>
  <si>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</si>
  <si>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</si>
  <si>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</si>
  <si>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</si>
  <si>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</si>
  <si>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</si>
  <si>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</si>
  <si>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</si>
  <si>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</si>
  <si>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</si>
  <si>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</si>
  <si>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</si>
  <si>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</si>
  <si>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</si>
  <si>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</si>
  <si>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</si>
  <si>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</si>
  <si>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</si>
  <si>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</si>
  <si>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</si>
  <si>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</si>
  <si>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</si>
  <si>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</si>
  <si>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</si>
  <si>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</si>
  <si>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</si>
  <si>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</si>
  <si>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</si>
  <si>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</si>
  <si>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</si>
  <si>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</si>
  <si>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</si>
  <si>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</si>
  <si>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</si>
  <si>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</si>
  <si>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</si>
  <si>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</si>
  <si>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</si>
  <si>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</si>
  <si>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</si>
  <si>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</si>
  <si>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</si>
  <si>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</si>
  <si>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</si>
  <si>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</si>
  <si>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</si>
  <si>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</si>
  <si>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</si>
  <si>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</si>
  <si>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</si>
  <si>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</si>
  <si>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</si>
  <si>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</si>
  <si>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</si>
  <si>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</si>
  <si>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</si>
  <si>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</si>
  <si>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</si>
  <si>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</si>
  <si>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</si>
  <si>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</si>
  <si>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</si>
  <si>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</si>
  <si>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</si>
  <si>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</si>
  <si>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</si>
  <si>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</si>
  <si>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</si>
  <si>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</si>
  <si>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</si>
  <si>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</si>
  <si>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</si>
  <si>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</si>
  <si>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</si>
  <si>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</si>
  <si>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</si>
  <si>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</si>
  <si>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</si>
  <si>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</si>
  <si>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</si>
  <si>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</si>
  <si>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</si>
  <si>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</si>
  <si>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</si>
  <si>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</si>
  <si>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</si>
  <si>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</si>
  <si>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</si>
  <si>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</si>
  <si>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</si>
  <si>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</si>
  <si>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</si>
  <si>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</si>
  <si>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</si>
  <si>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</si>
  <si>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</si>
  <si>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</si>
  <si>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</si>
  <si>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</si>
  <si>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</si>
  <si>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</si>
  <si>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</si>
  <si>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</si>
  <si>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</si>
  <si>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</si>
  <si>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</si>
  <si>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</si>
  <si>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</si>
  <si>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</si>
  <si>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</si>
  <si>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</si>
  <si>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</si>
  <si>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</si>
  <si>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</si>
  <si>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</si>
  <si>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</si>
  <si>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</si>
  <si>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</si>
  <si>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</si>
  <si>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</si>
  <si>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</si>
  <si>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</si>
  <si>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</si>
  <si>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</si>
  <si>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</si>
  <si>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</si>
  <si>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</si>
  <si>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</si>
  <si>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</si>
  <si>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</si>
  <si>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</si>
  <si>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</si>
  <si>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</si>
  <si>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</si>
  <si>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</si>
  <si>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</si>
  <si>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</si>
  <si>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</si>
  <si>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</si>
  <si>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</si>
  <si>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</si>
  <si>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</si>
  <si>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</si>
  <si>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</si>
  <si>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</si>
  <si>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</si>
  <si>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</si>
  <si>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</si>
  <si>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</si>
  <si>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</si>
  <si>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</si>
  <si>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</si>
  <si>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</si>
  <si>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</si>
  <si>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</si>
  <si>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</si>
  <si>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</si>
  <si>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</si>
  <si>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</si>
  <si>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</si>
  <si>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</si>
  <si>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</si>
  <si>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</si>
  <si>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</si>
  <si>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</si>
  <si>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</si>
  <si>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</si>
  <si>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</si>
  <si>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</si>
  <si>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</si>
  <si>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</si>
  <si>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</si>
  <si>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</si>
  <si>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</si>
  <si>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</si>
  <si>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</si>
  <si>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</si>
  <si>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</si>
  <si>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</si>
  <si>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</si>
  <si>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</si>
  <si>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</si>
  <si>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</si>
  <si>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</si>
  <si>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</si>
  <si>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</si>
  <si>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</si>
  <si>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</si>
  <si>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</si>
  <si>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</si>
  <si>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</si>
  <si>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</si>
  <si>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</si>
  <si>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</si>
  <si>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</si>
  <si>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</si>
  <si>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</si>
  <si>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</si>
  <si>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</si>
  <si>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</si>
  <si>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</si>
  <si>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</si>
  <si>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</si>
  <si>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</si>
  <si>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</si>
  <si>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</si>
  <si>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</si>
  <si>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</si>
  <si>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</si>
  <si>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</si>
  <si>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</si>
  <si>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</si>
  <si>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</si>
  <si>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</si>
  <si>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</si>
  <si>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</si>
  <si>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</si>
  <si>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</si>
  <si>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</si>
  <si>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</si>
  <si>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</si>
  <si>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</si>
  <si>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</si>
  <si>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</si>
  <si>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</si>
  <si>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</si>
  <si>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</si>
  <si>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</si>
  <si>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</si>
  <si>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</si>
  <si>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</si>
  <si>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</si>
  <si>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</si>
  <si>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</si>
  <si>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</si>
  <si>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</si>
  <si>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</si>
  <si>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</si>
  <si>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</si>
  <si>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</si>
  <si>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</si>
  <si>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</si>
  <si>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</si>
  <si>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</si>
  <si>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</si>
  <si>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</si>
  <si>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</si>
  <si>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</si>
  <si>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</si>
  <si>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</si>
  <si>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</si>
  <si>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</si>
  <si>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</si>
  <si>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</si>
  <si>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</si>
  <si>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</si>
  <si>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</si>
  <si>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</si>
  <si>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</si>
  <si>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</si>
  <si>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</si>
  <si>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</si>
  <si>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</si>
  <si>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</si>
  <si>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</si>
  <si>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</si>
  <si>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</si>
  <si>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</si>
  <si>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</si>
  <si>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</si>
  <si>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</si>
  <si>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</si>
  <si>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</si>
  <si>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</si>
  <si>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</si>
  <si>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</si>
  <si>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</si>
  <si>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</si>
  <si>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</si>
  <si>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</si>
  <si>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</si>
  <si>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</si>
  <si>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</si>
  <si>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</si>
  <si>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</si>
  <si>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</si>
  <si>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</si>
  <si>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</si>
  <si>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</si>
  <si>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</si>
  <si>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</si>
  <si>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</si>
  <si>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</si>
  <si>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</si>
  <si>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</si>
  <si>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</si>
  <si>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</si>
  <si>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</si>
  <si>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</si>
  <si>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</si>
  <si>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</si>
  <si>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</si>
  <si>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</si>
  <si>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</si>
  <si>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</si>
  <si>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</si>
  <si>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</si>
  <si>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</si>
  <si>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</si>
  <si>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</si>
  <si>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</si>
  <si>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</si>
  <si>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</si>
  <si>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</si>
  <si>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</si>
  <si>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</si>
  <si>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</si>
  <si>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</si>
  <si>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</si>
  <si>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</si>
  <si>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</si>
  <si>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</si>
  <si>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</si>
  <si>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</si>
  <si>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</si>
  <si>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</si>
  <si>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</si>
  <si>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</si>
  <si>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</si>
  <si>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</si>
  <si>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</si>
  <si>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</si>
  <si>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</si>
  <si>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</si>
  <si>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</si>
  <si>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</si>
  <si>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</si>
  <si>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</si>
  <si>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</si>
  <si>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</si>
  <si>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</si>
  <si>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</si>
  <si>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</si>
  <si>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</si>
  <si>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</si>
  <si>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</si>
  <si>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</si>
  <si>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</si>
  <si>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</si>
  <si>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</si>
  <si>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</si>
  <si>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</si>
  <si>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</si>
  <si>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</si>
  <si>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</si>
  <si>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</si>
  <si>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</si>
  <si>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</si>
  <si>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</si>
  <si>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</si>
  <si>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</si>
  <si>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</si>
  <si>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</si>
  <si>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</si>
  <si>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</si>
  <si>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</si>
  <si>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</si>
  <si>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</si>
  <si>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</si>
  <si>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</si>
  <si>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</si>
  <si>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</si>
  <si>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</si>
  <si>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</si>
  <si>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</si>
  <si>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</si>
  <si>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</si>
  <si>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</si>
  <si>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</si>
  <si>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</si>
  <si>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</si>
  <si>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</si>
  <si>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</si>
  <si>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</si>
  <si>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</si>
  <si>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</si>
  <si>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</si>
  <si>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</si>
  <si>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</si>
  <si>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</si>
  <si>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</si>
  <si>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</si>
  <si>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</si>
  <si>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</si>
  <si>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</si>
  <si>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</si>
  <si>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</si>
  <si>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</si>
  <si>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</si>
  <si>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</si>
  <si>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</si>
  <si>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</si>
  <si>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</si>
  <si>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</si>
  <si>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</si>
  <si>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</si>
  <si>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</si>
  <si>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</si>
  <si>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</si>
  <si>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</si>
  <si>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</si>
  <si>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</si>
  <si>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</si>
  <si>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</si>
  <si>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</si>
  <si>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</si>
  <si>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</si>
  <si>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</si>
  <si>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</si>
  <si>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</si>
  <si>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</si>
  <si>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</si>
  <si>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</si>
  <si>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</si>
  <si>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</si>
  <si>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</si>
  <si>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</si>
  <si>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</si>
  <si>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</si>
  <si>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</si>
  <si>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</si>
  <si>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</si>
  <si>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</si>
  <si>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</si>
  <si>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</si>
  <si>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</si>
  <si>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</si>
  <si>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</si>
  <si>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</si>
  <si>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</si>
  <si>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</si>
  <si>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</si>
  <si>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</si>
  <si>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</si>
  <si>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</si>
  <si>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</si>
  <si>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</si>
  <si>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</si>
  <si>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</si>
  <si>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</si>
  <si>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</si>
  <si>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</si>
  <si>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</si>
  <si>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</si>
  <si>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</si>
  <si>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</si>
  <si>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</si>
  <si>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</si>
  <si>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</si>
  <si>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</si>
  <si>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</si>
  <si>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</si>
  <si>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</si>
  <si>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</si>
  <si>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</si>
  <si>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</si>
  <si>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</si>
  <si>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</si>
  <si>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</si>
  <si>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</si>
  <si>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</si>
  <si>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</si>
  <si>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</si>
  <si>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</si>
  <si>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</si>
  <si>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</si>
  <si>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</si>
  <si>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</si>
  <si>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</si>
  <si>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</si>
  <si>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</si>
  <si>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</si>
  <si>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</si>
  <si>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</si>
  <si>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</si>
  <si>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</si>
  <si>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</si>
  <si>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</si>
  <si>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</si>
  <si>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</si>
  <si>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</si>
  <si>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</si>
  <si>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</si>
  <si>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</si>
  <si>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</si>
  <si>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</si>
  <si>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</si>
  <si>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</si>
  <si>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</si>
  <si>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</si>
  <si>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</si>
  <si>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</si>
  <si>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</si>
  <si>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</si>
  <si>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</si>
  <si>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</si>
  <si>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</si>
  <si>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</si>
  <si>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</si>
  <si>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</si>
  <si>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</si>
  <si>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</si>
  <si>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</si>
  <si>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</si>
  <si>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</si>
  <si>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</si>
  <si>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</si>
  <si>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</si>
  <si>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</si>
  <si>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</si>
  <si>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</si>
  <si>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</si>
  <si>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</si>
  <si>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</si>
  <si>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</si>
  <si>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</si>
  <si>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</si>
  <si>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</si>
  <si>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</si>
  <si>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</si>
  <si>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</si>
  <si>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</si>
  <si>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</si>
  <si>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</si>
  <si>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</si>
  <si>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</si>
  <si>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</si>
  <si>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</si>
  <si>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</si>
  <si>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</si>
  <si>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</si>
  <si>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</si>
  <si>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</si>
  <si>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</si>
  <si>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</si>
  <si>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</si>
  <si>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</si>
  <si>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</si>
  <si>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</si>
  <si>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</si>
  <si>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</si>
  <si>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</si>
  <si>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</si>
  <si>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</si>
  <si>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</si>
  <si>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</si>
  <si>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</si>
  <si>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</si>
  <si>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</si>
  <si>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</si>
  <si>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</si>
  <si>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</si>
  <si>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</si>
  <si>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</si>
  <si>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</si>
  <si>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</si>
  <si>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</si>
  <si>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</si>
  <si>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</si>
  <si>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</si>
  <si>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</si>
  <si>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</si>
  <si>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</si>
  <si>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</si>
  <si>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</si>
  <si>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</si>
  <si>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</si>
  <si>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</si>
  <si>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</si>
  <si>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</si>
  <si>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</si>
  <si>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</si>
  <si>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</si>
  <si>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</si>
  <si>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</si>
  <si>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</si>
  <si>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</si>
  <si>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</si>
  <si>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</si>
  <si>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</si>
  <si>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</si>
  <si>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</si>
  <si>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</si>
  <si>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</si>
  <si>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</si>
  <si>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</si>
  <si>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</si>
  <si>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</si>
  <si>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</si>
  <si>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</si>
  <si>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</si>
  <si>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</si>
  <si>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</si>
  <si>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</si>
  <si>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</si>
  <si>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</si>
  <si>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</si>
  <si>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</si>
  <si>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</si>
  <si>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</si>
  <si>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</si>
  <si>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</si>
  <si>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</si>
  <si>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</si>
  <si>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</si>
  <si>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</si>
  <si>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</si>
  <si>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</si>
  <si>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</si>
  <si>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</si>
  <si>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</si>
  <si>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</si>
  <si>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</si>
  <si>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</si>
  <si>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</si>
  <si>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</si>
  <si>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</si>
  <si>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</si>
  <si>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</si>
  <si>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</si>
  <si>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</si>
  <si>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</si>
  <si>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</si>
  <si>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</si>
  <si>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</si>
  <si>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</si>
  <si>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</si>
  <si>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</si>
  <si>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</si>
  <si>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</si>
  <si>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</si>
  <si>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</si>
  <si>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</si>
  <si>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</si>
  <si>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</si>
  <si>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</si>
  <si>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</si>
  <si>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</si>
  <si>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</si>
  <si>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</si>
  <si>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</si>
  <si>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</si>
  <si>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</si>
  <si>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</si>
  <si>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</si>
  <si>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</si>
  <si>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</si>
  <si>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</si>
  <si>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</si>
  <si>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</si>
  <si>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</si>
  <si>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</si>
  <si>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</si>
  <si>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</si>
  <si>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</si>
  <si>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</si>
  <si>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</si>
  <si>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</si>
  <si>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</si>
  <si>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</si>
  <si>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</si>
  <si>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</si>
  <si>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</si>
  <si>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</si>
  <si>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</si>
  <si>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</si>
  <si>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</si>
  <si>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</si>
  <si>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</si>
  <si>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</si>
  <si>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</si>
  <si>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</si>
  <si>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</si>
  <si>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</si>
  <si>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</si>
  <si>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</si>
  <si>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</si>
  <si>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</si>
  <si>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</si>
  <si>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</si>
  <si>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</si>
  <si>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</si>
  <si>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</si>
  <si>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</si>
  <si>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</si>
  <si>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</si>
  <si>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</si>
  <si>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</si>
  <si>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</si>
  <si>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</si>
  <si>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</si>
  <si>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</si>
  <si>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</si>
  <si>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</si>
  <si>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</si>
  <si>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</si>
  <si>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</si>
  <si>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</si>
  <si>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</si>
  <si>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</si>
  <si>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</si>
  <si>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</si>
  <si>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</si>
  <si>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</si>
  <si>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</si>
  <si>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</si>
  <si>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</si>
  <si>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</si>
  <si>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</si>
  <si>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</si>
  <si>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</si>
  <si>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</si>
  <si>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</si>
  <si>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</si>
  <si>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</si>
  <si>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</si>
  <si>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</si>
  <si>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</si>
  <si>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</si>
  <si>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</si>
  <si>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</si>
  <si>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</si>
  <si>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</si>
  <si>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</si>
  <si>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</si>
  <si>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</si>
  <si>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</si>
  <si>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</si>
  <si>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</si>
  <si>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</si>
  <si>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</si>
  <si>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</si>
  <si>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</si>
  <si>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</si>
  <si>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</si>
  <si>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</si>
  <si>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</si>
  <si>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</si>
  <si>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</si>
  <si>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</si>
  <si>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</si>
  <si>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</si>
  <si>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</si>
  <si>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</si>
  <si>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</si>
  <si>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</si>
  <si>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</si>
  <si>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</si>
  <si>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</si>
  <si>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</si>
  <si>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</si>
  <si>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</si>
  <si>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</si>
  <si>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</si>
  <si>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</si>
  <si>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</si>
  <si>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</si>
  <si>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</si>
  <si>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</si>
  <si>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</si>
  <si>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</si>
  <si>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</si>
  <si>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</si>
  <si>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</si>
  <si>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</si>
  <si>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</si>
  <si>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</si>
  <si>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</si>
  <si>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</si>
  <si>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</si>
  <si>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</si>
  <si>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</si>
  <si>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</si>
  <si>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</si>
  <si>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</si>
  <si>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</si>
  <si>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</si>
  <si>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</si>
  <si>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</si>
  <si>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</si>
  <si>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</si>
  <si>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</si>
  <si>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</si>
  <si>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</si>
  <si>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</si>
  <si>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</si>
  <si>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</si>
  <si>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</si>
  <si>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</si>
  <si>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</si>
  <si>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</si>
  <si>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</si>
  <si>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</si>
  <si>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</si>
  <si>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</si>
  <si>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</si>
  <si>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</si>
  <si>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</si>
  <si>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</si>
  <si>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</si>
  <si>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</si>
  <si>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</si>
  <si>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</si>
  <si>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</si>
  <si>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</si>
  <si>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</si>
  <si>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</si>
  <si>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</si>
  <si>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</si>
  <si>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</si>
  <si>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</si>
  <si>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</si>
  <si>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</si>
  <si>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</si>
  <si>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</si>
  <si>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</si>
  <si>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</si>
  <si>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</si>
  <si>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</si>
  <si>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</si>
  <si>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</si>
  <si>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</si>
  <si>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</si>
  <si>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</si>
  <si>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</si>
  <si>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</si>
  <si>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</si>
  <si>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</si>
  <si>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</si>
  <si>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</si>
  <si>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</si>
  <si>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</si>
  <si>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</si>
  <si>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</si>
  <si>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</si>
  <si>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</si>
  <si>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</si>
  <si>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</si>
  <si>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</si>
  <si>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</si>
  <si>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</si>
  <si>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</si>
  <si>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</si>
  <si>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</si>
  <si>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</si>
  <si>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</si>
  <si>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</si>
  <si>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</si>
  <si>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</si>
  <si>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</si>
  <si>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</si>
  <si>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</si>
  <si>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</si>
  <si>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</si>
  <si>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</si>
  <si>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</si>
  <si>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</si>
  <si>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</si>
  <si>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</si>
  <si>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</si>
  <si>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</si>
  <si>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</si>
  <si>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</si>
  <si>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</si>
  <si>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</si>
  <si>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</si>
  <si>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</si>
  <si>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</si>
  <si>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</si>
  <si>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</si>
  <si>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</si>
  <si>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</si>
  <si>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</si>
  <si>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</si>
  <si>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</si>
  <si>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</si>
  <si>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</si>
  <si>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</si>
  <si>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</si>
  <si>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</si>
  <si>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</si>
  <si>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</si>
  <si>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</si>
  <si>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</si>
  <si>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</si>
  <si>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</si>
  <si>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</si>
  <si>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</si>
  <si>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</si>
  <si>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</si>
  <si>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</si>
  <si>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</si>
  <si>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</si>
  <si>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</si>
  <si>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</si>
  <si>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</si>
  <si>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</si>
  <si>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</si>
  <si>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</si>
  <si>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</si>
  <si>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</si>
  <si>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</si>
  <si>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</si>
  <si>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</si>
  <si>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</si>
  <si>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</si>
  <si>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</si>
  <si>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</si>
  <si>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</si>
  <si>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</si>
  <si>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</si>
  <si>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</si>
  <si>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</si>
  <si>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</si>
  <si>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</si>
  <si>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</si>
  <si>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</si>
  <si>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</si>
  <si>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</si>
  <si>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</si>
  <si>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</si>
  <si>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</si>
  <si>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</si>
  <si>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</si>
  <si>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</si>
  <si>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</si>
  <si>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</si>
  <si>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</si>
  <si>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</si>
  <si>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</si>
  <si>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</si>
  <si>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</si>
  <si>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</si>
  <si>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</si>
  <si>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</si>
  <si>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</si>
  <si>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</si>
  <si>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</si>
  <si>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</si>
  <si>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</si>
  <si>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</si>
  <si>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</si>
  <si>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</si>
  <si>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</si>
  <si>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</si>
  <si>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</si>
  <si>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</si>
  <si>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</si>
  <si>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</si>
  <si>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</si>
  <si>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</si>
  <si>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</si>
  <si>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</si>
  <si>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</si>
  <si>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</si>
  <si>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</si>
  <si>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</si>
  <si>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</si>
  <si>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</si>
  <si>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</si>
  <si>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</si>
  <si>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</si>
  <si>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</si>
  <si>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</si>
  <si>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</si>
  <si>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</si>
  <si>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</si>
  <si>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</si>
  <si>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</si>
  <si>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</si>
  <si>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</si>
  <si>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</si>
  <si>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</si>
  <si>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</si>
  <si>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</si>
  <si>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</si>
  <si>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</si>
  <si>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</si>
  <si>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</si>
  <si>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</si>
  <si>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</si>
  <si>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</si>
  <si>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</si>
  <si>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</si>
  <si>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</si>
  <si>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</si>
  <si>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</si>
  <si>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</si>
  <si>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</si>
  <si>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</si>
  <si>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</si>
  <si>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</si>
  <si>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</si>
  <si>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</si>
  <si>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</si>
  <si>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</si>
  <si>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</si>
  <si>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</si>
  <si>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</si>
  <si>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</si>
  <si>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</si>
  <si>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</si>
  <si>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</si>
  <si>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</si>
  <si>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</si>
  <si>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</si>
  <si>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</si>
  <si>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</si>
  <si>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</si>
  <si>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</si>
  <si>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</si>
  <si>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</si>
  <si>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</si>
  <si>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</si>
  <si>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</si>
  <si>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</si>
  <si>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</si>
  <si>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</si>
  <si>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</si>
  <si>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</si>
  <si>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</si>
  <si>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</si>
  <si>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</si>
  <si>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</si>
  <si>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</si>
  <si>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</si>
  <si>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</si>
  <si>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</si>
  <si>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</si>
  <si>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</si>
  <si>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</si>
  <si>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</si>
  <si>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</si>
  <si>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</si>
  <si>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</si>
  <si>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</si>
  <si>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</si>
  <si>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</si>
  <si>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</si>
  <si>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</si>
  <si>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</si>
  <si>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</si>
  <si>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</si>
  <si>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</si>
  <si>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</si>
  <si>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</si>
  <si>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</si>
  <si>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</si>
  <si>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</si>
  <si>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</si>
  <si>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</si>
  <si>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</si>
  <si>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</si>
  <si>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</si>
  <si>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</si>
  <si>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</si>
  <si>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</si>
  <si>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</si>
  <si>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</si>
  <si>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</si>
  <si>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</si>
  <si>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</si>
  <si>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</si>
  <si>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</si>
  <si>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</si>
  <si>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</si>
  <si>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</si>
  <si>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</si>
  <si>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</si>
  <si>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</si>
  <si>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</si>
  <si>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</si>
  <si>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</si>
  <si>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</si>
  <si>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</si>
  <si>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</si>
  <si>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</si>
  <si>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</si>
  <si>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</si>
  <si>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</si>
  <si>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</si>
  <si>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</si>
  <si>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</si>
  <si>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</si>
  <si>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</si>
  <si>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</si>
  <si>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</si>
  <si>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</si>
  <si>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</si>
  <si>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</si>
  <si>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</si>
  <si>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</si>
  <si>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</si>
  <si>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</si>
  <si>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</si>
  <si>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</si>
  <si>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</si>
  <si>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</si>
  <si>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</si>
  <si>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</si>
  <si>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</si>
  <si>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</si>
  <si>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</si>
  <si>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</si>
  <si>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</si>
  <si>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</si>
  <si>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</si>
  <si>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</si>
  <si>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</si>
  <si>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</si>
  <si>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</si>
  <si>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</si>
  <si>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</si>
  <si>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</si>
  <si>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</si>
  <si>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</si>
  <si>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</si>
  <si>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</si>
  <si>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</si>
  <si>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</si>
  <si>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</si>
  <si>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</si>
  <si>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</si>
  <si>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</si>
  <si>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</si>
  <si>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</si>
  <si>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</si>
  <si>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</si>
  <si>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</si>
  <si>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</si>
  <si>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</si>
  <si>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</si>
  <si>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</si>
  <si>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</si>
  <si>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</si>
  <si>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</si>
  <si>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</si>
  <si>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</si>
  <si>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</si>
  <si>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</si>
  <si>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</si>
  <si>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</si>
  <si>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</si>
  <si>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</si>
  <si>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</si>
  <si>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</si>
  <si>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</si>
  <si>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</si>
  <si>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</si>
  <si>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</si>
  <si>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</si>
  <si>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</si>
  <si>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</si>
  <si>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</si>
  <si>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</si>
  <si>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</si>
  <si>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</si>
  <si>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</si>
  <si>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</si>
  <si>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</si>
  <si>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</si>
  <si>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</si>
  <si>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</si>
  <si>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</si>
  <si>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</si>
  <si>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</si>
  <si>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</si>
  <si>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</si>
  <si>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</si>
  <si>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</si>
  <si>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</si>
  <si>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</si>
  <si>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</si>
  <si>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</si>
  <si>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</si>
  <si>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</si>
  <si>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</si>
  <si>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</si>
  <si>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</si>
  <si>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</si>
  <si>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</si>
  <si>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</si>
  <si>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</si>
  <si>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</si>
  <si>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</si>
  <si>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</si>
  <si>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</si>
  <si>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</si>
  <si>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</si>
  <si>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</si>
  <si>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</si>
  <si>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</si>
  <si>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</si>
  <si>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</si>
  <si>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</si>
  <si>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</si>
  <si>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</si>
  <si>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</si>
  <si>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</si>
  <si>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</si>
  <si>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</si>
  <si>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</si>
  <si>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</si>
  <si>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</si>
  <si>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</si>
  <si>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</si>
  <si>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</si>
  <si>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</si>
  <si>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</si>
  <si>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</si>
  <si>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</si>
  <si>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</si>
  <si>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</si>
  <si>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</si>
  <si>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</si>
  <si>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</si>
  <si>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</si>
  <si>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</si>
  <si>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</si>
  <si>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</si>
  <si>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</si>
  <si>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</si>
  <si>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</si>
  <si>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</si>
  <si>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</si>
  <si>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</si>
  <si>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</si>
  <si>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</si>
  <si>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</si>
  <si>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</si>
  <si>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</si>
  <si>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</si>
  <si>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</si>
  <si>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</si>
  <si>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</si>
  <si>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</si>
  <si>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</si>
  <si>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</si>
  <si>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</si>
  <si>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</si>
  <si>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</si>
  <si>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</si>
  <si>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</si>
  <si>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</si>
  <si>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</si>
  <si>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</si>
  <si>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</si>
  <si>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</si>
  <si>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</si>
  <si>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</si>
  <si>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</si>
  <si>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</si>
  <si>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</si>
  <si>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</si>
  <si>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</si>
  <si>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</si>
  <si>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</si>
  <si>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</si>
  <si>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</si>
  <si>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</si>
  <si>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</si>
  <si>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</si>
  <si>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</si>
  <si>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</si>
  <si>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</si>
  <si>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</si>
  <si>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</si>
  <si>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</si>
  <si>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</si>
  <si>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</si>
  <si>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</si>
  <si>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</si>
  <si>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</si>
  <si>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</si>
  <si>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</si>
  <si>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</si>
  <si>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</si>
  <si>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</si>
  <si>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</si>
  <si>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</si>
  <si>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</si>
  <si>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</si>
  <si>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</si>
  <si>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</si>
  <si>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</si>
  <si>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</si>
  <si>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</si>
  <si>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</si>
  <si>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</si>
  <si>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</si>
  <si>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</si>
  <si>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</si>
  <si>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</si>
  <si>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</si>
  <si>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</si>
  <si>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</si>
  <si>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</si>
  <si>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</si>
  <si>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</si>
  <si>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</si>
  <si>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</si>
  <si>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</si>
  <si>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</si>
  <si>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</si>
  <si>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</si>
  <si>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</si>
  <si>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</si>
  <si>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</si>
  <si>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</si>
  <si>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</si>
  <si>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</si>
  <si>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</si>
  <si>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</si>
  <si>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</si>
  <si>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</si>
  <si>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</si>
  <si>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</si>
  <si>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</si>
  <si>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</si>
  <si>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</si>
  <si>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</si>
  <si>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</si>
  <si>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</si>
  <si>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</si>
  <si>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</si>
  <si>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</si>
  <si>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</si>
  <si>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</si>
  <si>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</si>
  <si>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</si>
  <si>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</si>
  <si>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</si>
  <si>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</si>
  <si>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</si>
  <si>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</si>
  <si>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</si>
  <si>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</si>
  <si>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</si>
  <si>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</si>
  <si>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</si>
  <si>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</si>
  <si>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</si>
  <si>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</si>
  <si>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</si>
  <si>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</si>
  <si>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</si>
  <si>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</si>
  <si>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</si>
  <si>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</si>
  <si>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</si>
  <si>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</si>
  <si>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</si>
  <si>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</si>
  <si>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</si>
  <si>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</si>
  <si>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</si>
  <si>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</si>
  <si>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</si>
  <si>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</si>
  <si>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</si>
  <si>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</si>
  <si>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</si>
  <si>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</si>
  <si>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</si>
  <si>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</si>
  <si>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</si>
  <si>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</si>
  <si>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</si>
  <si>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</si>
  <si>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</si>
  <si>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</si>
  <si>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</si>
  <si>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</si>
  <si>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</si>
  <si>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</si>
  <si>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</si>
  <si>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</si>
  <si>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</si>
  <si>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</si>
  <si>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</si>
  <si>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</si>
  <si>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</si>
  <si>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</si>
  <si>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</si>
  <si>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</si>
  <si>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</si>
  <si>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</si>
  <si>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</si>
  <si>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</si>
  <si>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</si>
  <si>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</si>
  <si>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</si>
  <si>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</si>
  <si>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</si>
  <si>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</si>
  <si>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</si>
  <si>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</si>
  <si>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</si>
  <si>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</si>
  <si>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</si>
  <si>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</si>
  <si>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</si>
  <si>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</si>
  <si>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</si>
  <si>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</si>
  <si>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</si>
  <si>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</si>
  <si>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</si>
  <si>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</si>
  <si>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</si>
  <si>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</si>
  <si>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</si>
  <si>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</si>
  <si>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</si>
  <si>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</si>
  <si>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</si>
  <si>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</si>
  <si>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</si>
  <si>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</si>
  <si>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</si>
  <si>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</si>
  <si>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</si>
  <si>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</si>
  <si>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</si>
  <si>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</si>
  <si>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</si>
  <si>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</si>
  <si>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</si>
  <si>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</si>
  <si>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</si>
  <si>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</si>
  <si>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</si>
  <si>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</si>
  <si>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</si>
  <si>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</si>
  <si>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</si>
  <si>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</si>
  <si>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</si>
  <si>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</si>
  <si>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</si>
  <si>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</si>
  <si>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</si>
  <si>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</si>
  <si>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</si>
  <si>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</si>
  <si>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</si>
  <si>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</si>
  <si>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</si>
  <si>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</si>
  <si>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</si>
  <si>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</si>
  <si>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</si>
  <si>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</si>
  <si>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</si>
  <si>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</si>
  <si>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</si>
  <si>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</si>
  <si>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</si>
  <si>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</si>
  <si>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</si>
  <si>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</si>
  <si>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</si>
  <si>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</si>
  <si>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</si>
  <si>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</si>
  <si>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</si>
  <si>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</si>
  <si>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</si>
  <si>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</si>
  <si>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</si>
  <si>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</si>
  <si>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</si>
  <si>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</si>
  <si>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</si>
  <si>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</si>
  <si>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</si>
  <si>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</si>
  <si>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</si>
  <si>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</si>
  <si>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</si>
  <si>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</si>
  <si>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</si>
  <si>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</si>
  <si>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</si>
  <si>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</si>
  <si>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</si>
  <si>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</si>
  <si>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</si>
  <si>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</si>
  <si>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</si>
  <si>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</si>
  <si>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</si>
  <si>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</si>
  <si>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</si>
  <si>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</si>
  <si>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</si>
  <si>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</si>
  <si>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</si>
  <si>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</si>
  <si>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</si>
  <si>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</si>
  <si>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</si>
  <si>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</si>
  <si>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</si>
  <si>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</si>
  <si>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</si>
  <si>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</si>
  <si>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</si>
  <si>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</si>
  <si>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</si>
  <si>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</si>
  <si>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</si>
  <si>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</si>
  <si>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</si>
  <si>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</si>
  <si>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</si>
  <si>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</si>
  <si>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</si>
  <si>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</si>
  <si>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</si>
  <si>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</si>
  <si>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</si>
  <si>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</si>
  <si>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</si>
  <si>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</si>
  <si>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</si>
  <si>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</si>
  <si>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</si>
  <si>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</si>
  <si>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</si>
  <si>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</si>
  <si>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</si>
  <si>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</si>
  <si>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</si>
  <si>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</si>
  <si>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</si>
  <si>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</si>
  <si>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</si>
  <si>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</si>
  <si>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</si>
  <si>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</si>
  <si>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</si>
  <si>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</si>
  <si>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</si>
  <si>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</si>
  <si>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</si>
  <si>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</si>
  <si>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</si>
  <si>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</si>
  <si>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</si>
  <si>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</si>
  <si>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</si>
  <si>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</si>
  <si>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</si>
  <si>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</si>
  <si>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</si>
  <si>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</si>
  <si>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</si>
  <si>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</si>
  <si>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</si>
  <si>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</si>
  <si>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</si>
  <si>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</si>
  <si>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</si>
  <si>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</si>
  <si>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</si>
  <si>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</si>
  <si>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</si>
  <si>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</si>
  <si>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</si>
  <si>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</si>
  <si>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</si>
  <si>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</si>
  <si>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</si>
  <si>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</si>
  <si>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</si>
  <si>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</si>
  <si>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</si>
  <si>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</si>
  <si>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</si>
  <si>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</si>
  <si>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</si>
  <si>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</si>
  <si>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</si>
  <si>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</si>
  <si>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</si>
  <si>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</si>
  <si>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</si>
  <si>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</si>
  <si>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</si>
  <si>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</si>
  <si>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</si>
  <si>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</si>
  <si>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</si>
  <si>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</si>
  <si>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</si>
  <si>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</si>
  <si>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</si>
  <si>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</si>
  <si>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</si>
  <si>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</si>
  <si>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</si>
  <si>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</si>
  <si>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</si>
  <si>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</si>
  <si>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</si>
  <si>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</si>
  <si>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</si>
  <si>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</si>
  <si>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</si>
  <si>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</si>
  <si>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</si>
  <si>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</si>
  <si>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</si>
  <si>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</si>
  <si>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</si>
  <si>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</si>
  <si>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</si>
  <si>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</si>
  <si>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</si>
  <si>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</si>
  <si>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</si>
  <si>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</si>
  <si>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</si>
  <si>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</si>
  <si>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</si>
  <si>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</si>
  <si>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</si>
  <si>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</si>
  <si>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</si>
  <si>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</si>
  <si>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</si>
  <si>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</si>
  <si>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</si>
  <si>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</si>
  <si>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</si>
  <si>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</si>
  <si>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</si>
  <si>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</si>
  <si>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</si>
  <si>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</si>
  <si>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</si>
  <si>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</si>
  <si>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</si>
  <si>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</si>
  <si>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</si>
  <si>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</si>
  <si>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</si>
  <si>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</si>
  <si>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</si>
  <si>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</si>
  <si>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</si>
  <si>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</si>
  <si>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</si>
  <si>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</si>
  <si>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</si>
  <si>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</si>
  <si>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</si>
  <si>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</si>
  <si>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</si>
  <si>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</si>
  <si>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</si>
  <si>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</si>
  <si>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</si>
  <si>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</si>
  <si>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</si>
  <si>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</si>
  <si>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</si>
  <si>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</si>
  <si>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</si>
  <si>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</si>
  <si>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</si>
  <si>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</si>
  <si>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</si>
  <si>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</si>
  <si>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</si>
  <si>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</si>
  <si>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</si>
  <si>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</si>
  <si>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</si>
  <si>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</si>
  <si>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</si>
  <si>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</si>
  <si>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</si>
  <si>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</si>
  <si>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</si>
  <si>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</si>
  <si>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</si>
  <si>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</si>
  <si>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</si>
  <si>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</si>
  <si>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</si>
  <si>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</si>
  <si>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</si>
  <si>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</si>
  <si>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</si>
  <si>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</si>
  <si>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</si>
  <si>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</si>
  <si>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</si>
  <si>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</si>
  <si>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</si>
  <si>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</si>
  <si>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</si>
  <si>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</si>
  <si>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</si>
  <si>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</si>
  <si>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</si>
  <si>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</si>
  <si>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</si>
  <si>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</si>
  <si>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</si>
  <si>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</si>
  <si>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</si>
  <si>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</si>
  <si>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</si>
  <si>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</si>
  <si>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</si>
  <si>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</si>
  <si>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</si>
  <si>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</si>
  <si>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</si>
  <si>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</si>
  <si>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</si>
  <si>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</si>
  <si>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</si>
  <si>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</si>
  <si>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</si>
  <si>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</si>
  <si>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</si>
  <si>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</si>
  <si>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</si>
  <si>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</si>
  <si>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</si>
  <si>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</si>
  <si>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</si>
  <si>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</si>
  <si>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</si>
  <si>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</si>
  <si>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</si>
  <si>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</si>
  <si>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</si>
  <si>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</si>
  <si>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</si>
  <si>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</si>
  <si>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</si>
  <si>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</si>
  <si>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</si>
  <si>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</si>
  <si>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</si>
  <si>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</si>
  <si>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</si>
  <si>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</si>
  <si>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</si>
  <si>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</si>
  <si>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</si>
  <si>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</si>
  <si>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</si>
  <si>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</si>
  <si>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</si>
  <si>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</si>
  <si>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</si>
  <si>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</si>
  <si>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</si>
  <si>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</si>
  <si>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</si>
  <si>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</si>
  <si>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</si>
  <si>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</si>
  <si>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</si>
  <si>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</si>
  <si>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</si>
  <si>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</si>
  <si>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</si>
  <si>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</si>
  <si>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</si>
  <si>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</si>
  <si>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</si>
  <si>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</si>
  <si>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</si>
  <si>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</si>
  <si>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</si>
  <si>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</si>
  <si>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</si>
  <si>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</si>
  <si>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</si>
  <si>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</si>
  <si>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</si>
  <si>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</si>
  <si>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</si>
  <si>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</si>
  <si>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</si>
  <si>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</si>
  <si>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</si>
  <si>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</si>
  <si>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</si>
  <si>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</si>
  <si>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</si>
  <si>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</si>
  <si>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</si>
  <si>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</si>
  <si>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</si>
  <si>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</si>
  <si>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</si>
  <si>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</si>
  <si>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</si>
  <si>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</si>
  <si>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</si>
  <si>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</si>
  <si>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</si>
  <si>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</si>
  <si>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</si>
  <si>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</si>
  <si>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</si>
  <si>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</si>
  <si>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</si>
  <si>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</si>
  <si>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</si>
  <si>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</si>
  <si>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</si>
  <si>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</si>
  <si>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</si>
  <si>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</si>
  <si>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</si>
  <si>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</si>
  <si>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</si>
  <si>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</si>
  <si>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</si>
  <si>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</si>
  <si>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</si>
  <si>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</si>
  <si>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</si>
  <si>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</si>
  <si>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</si>
  <si>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</si>
  <si>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</si>
  <si>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</si>
  <si>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</si>
  <si>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</si>
  <si>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</si>
  <si>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</si>
  <si>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</si>
  <si>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</si>
  <si>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</si>
  <si>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</si>
  <si>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</si>
  <si>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</si>
  <si>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</si>
  <si>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</si>
  <si>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</si>
  <si>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</si>
  <si>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</si>
  <si>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</si>
  <si>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</si>
  <si>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</si>
  <si>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</si>
  <si>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</si>
  <si>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</si>
  <si>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</si>
  <si>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</si>
  <si>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</si>
  <si>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</si>
  <si>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</si>
  <si>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</si>
  <si>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</si>
  <si>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</si>
  <si>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</si>
  <si>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</si>
  <si>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</si>
  <si>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</si>
  <si>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</si>
  <si>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</si>
  <si>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</si>
  <si>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</si>
  <si>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</si>
  <si>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</si>
  <si>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</si>
  <si>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</si>
  <si>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</si>
  <si>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</si>
  <si>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</si>
  <si>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</si>
  <si>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</si>
  <si>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</si>
  <si>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</si>
  <si>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</si>
  <si>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</si>
  <si>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</si>
  <si>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</si>
  <si>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</si>
  <si>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</si>
  <si>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</si>
  <si>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</si>
  <si>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</si>
  <si>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</si>
  <si>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</si>
  <si>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</si>
  <si>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</si>
  <si>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</si>
  <si>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</si>
  <si>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</si>
  <si>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</si>
  <si>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</si>
  <si>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</si>
  <si>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</si>
  <si>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</si>
  <si>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</si>
  <si>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</si>
  <si>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</si>
  <si>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</si>
  <si>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</si>
  <si>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</si>
  <si>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</si>
  <si>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</si>
  <si>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</si>
  <si>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</si>
  <si>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</si>
  <si>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</si>
  <si>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</si>
  <si>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</si>
  <si>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</si>
  <si>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</si>
  <si>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</si>
  <si>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</si>
  <si>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</si>
  <si>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</si>
  <si>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</si>
  <si>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</si>
  <si>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</si>
  <si>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</si>
  <si>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</si>
  <si>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</si>
  <si>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</si>
  <si>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</si>
  <si>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</si>
  <si>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</si>
  <si>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</si>
  <si>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</si>
  <si>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</si>
  <si>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</si>
  <si>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</si>
  <si>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</si>
  <si>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</si>
  <si>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</si>
  <si>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</si>
  <si>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</si>
  <si>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</si>
  <si>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</si>
  <si>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</si>
  <si>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</si>
  <si>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</si>
  <si>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</si>
  <si>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</si>
  <si>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</si>
  <si>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</si>
  <si>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</si>
  <si>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</si>
  <si>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</si>
  <si>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</si>
  <si>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</si>
  <si>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</si>
  <si>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</si>
  <si>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</si>
  <si>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</si>
  <si>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</si>
  <si>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</si>
  <si>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</si>
  <si>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</si>
  <si>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</si>
  <si>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</si>
  <si>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</si>
  <si>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</si>
  <si>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</si>
  <si>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</si>
  <si>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</si>
  <si>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</si>
  <si>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</si>
  <si>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</si>
  <si>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</si>
  <si>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</si>
  <si>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</si>
  <si>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</si>
  <si>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</si>
  <si>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</si>
  <si>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</si>
  <si>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</si>
  <si>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</si>
  <si>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</si>
  <si>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</si>
  <si>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</si>
  <si>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</si>
  <si>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</si>
  <si>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</si>
  <si>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</si>
  <si>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</si>
  <si>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</si>
  <si>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</si>
  <si>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</si>
  <si>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</si>
  <si>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</si>
  <si>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</si>
  <si>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</si>
  <si>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</si>
  <si>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</si>
  <si>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</si>
  <si>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</si>
  <si>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</si>
  <si>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</si>
  <si>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</si>
  <si>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</si>
  <si>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</si>
  <si>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</si>
  <si>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</si>
  <si>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</si>
  <si>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</si>
  <si>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</si>
  <si>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</si>
  <si>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</si>
  <si>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</si>
  <si>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</si>
  <si>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</si>
  <si>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</si>
  <si>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</si>
  <si>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</si>
  <si>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</si>
  <si>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</si>
  <si>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</si>
  <si>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</si>
  <si>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</si>
  <si>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</si>
  <si>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</si>
  <si>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</si>
  <si>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</si>
  <si>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</si>
  <si>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</si>
  <si>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</si>
  <si>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</si>
  <si>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</si>
  <si>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</si>
  <si>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</si>
  <si>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</si>
  <si>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</si>
  <si>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</si>
  <si>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</si>
  <si>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</si>
  <si>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</si>
  <si>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</si>
  <si>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</si>
  <si>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</si>
  <si>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</si>
  <si>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</si>
  <si>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</si>
  <si>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</si>
  <si>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</si>
  <si>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</si>
  <si>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</si>
  <si>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</si>
  <si>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</si>
  <si>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</si>
  <si>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</si>
  <si>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</si>
  <si>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</si>
  <si>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</si>
  <si>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</si>
  <si>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</si>
  <si>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</si>
  <si>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</si>
  <si>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</si>
  <si>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</si>
  <si>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</si>
  <si>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</si>
  <si>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</si>
  <si>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</si>
  <si>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</si>
  <si>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</si>
  <si>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</si>
  <si>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</si>
  <si>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</si>
  <si>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</si>
  <si>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</si>
  <si>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</si>
  <si>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</si>
  <si>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</si>
  <si>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</si>
  <si>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</si>
  <si>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</si>
  <si>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</si>
  <si>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</si>
  <si>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</si>
  <si>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</si>
  <si>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</si>
  <si>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</si>
  <si>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</si>
  <si>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</si>
  <si>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</si>
  <si>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</si>
  <si>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</si>
  <si>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</si>
  <si>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</si>
  <si>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</si>
  <si>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</si>
  <si>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</si>
  <si>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</si>
  <si>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</si>
  <si>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</si>
  <si>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</si>
  <si>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</si>
  <si>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</si>
  <si>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</si>
  <si>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</si>
  <si>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</si>
  <si>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</si>
  <si>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</si>
  <si>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</si>
  <si>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</si>
  <si>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</si>
  <si>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</si>
  <si>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</si>
  <si>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</si>
  <si>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</si>
  <si>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</si>
  <si>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</si>
  <si>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</si>
  <si>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</si>
  <si>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</si>
  <si>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</si>
  <si>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</si>
  <si>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</si>
  <si>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</si>
  <si>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</si>
  <si>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</si>
  <si>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</si>
  <si>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</si>
  <si>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</si>
  <si>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</si>
  <si>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</si>
  <si>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</si>
  <si>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</si>
  <si>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</si>
  <si>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</si>
  <si>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</si>
  <si>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</si>
  <si>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</si>
  <si>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</si>
  <si>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</si>
  <si>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</si>
  <si>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</si>
  <si>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</si>
  <si>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</si>
  <si>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</si>
  <si>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</si>
  <si>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</si>
  <si>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</si>
  <si>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</si>
  <si>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</si>
  <si>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</si>
  <si>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</si>
  <si>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</si>
  <si>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</si>
  <si>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</si>
  <si>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</si>
  <si>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</si>
  <si>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</si>
  <si>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</si>
  <si>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</si>
  <si>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</si>
  <si>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</si>
  <si>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</si>
  <si>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</si>
  <si>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</si>
  <si>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</si>
  <si>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</si>
  <si>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</si>
  <si>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</si>
  <si>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</si>
  <si>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</si>
  <si>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</si>
  <si>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</si>
  <si>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</si>
  <si>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</si>
  <si>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</si>
  <si>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</si>
  <si>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</si>
  <si>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</si>
  <si>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</si>
  <si>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</si>
  <si>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</si>
  <si>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</si>
  <si>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</si>
  <si>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</si>
  <si>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</si>
  <si>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</si>
  <si>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</si>
  <si>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</si>
  <si>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</si>
  <si>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</si>
  <si>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</si>
  <si>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</si>
  <si>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</si>
  <si>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</si>
  <si>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</si>
  <si>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</si>
  <si>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</si>
  <si>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</si>
  <si>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</si>
  <si>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</si>
  <si>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</si>
  <si>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</si>
  <si>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</si>
  <si>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</si>
  <si>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</si>
  <si>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</si>
  <si>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</si>
  <si>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</si>
  <si>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</si>
  <si>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</si>
  <si>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</si>
  <si>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</si>
  <si>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</si>
  <si>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</si>
  <si>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</si>
  <si>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</si>
  <si>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</si>
  <si>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</si>
  <si>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</si>
  <si>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</si>
  <si>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</si>
  <si>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</si>
  <si>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</si>
  <si>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</si>
  <si>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</si>
  <si>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</si>
  <si>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</si>
  <si>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</si>
  <si>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</si>
  <si>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</si>
  <si>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</si>
  <si>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</si>
  <si>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</si>
  <si>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</si>
  <si>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</si>
  <si>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</si>
  <si>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</si>
  <si>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</si>
  <si>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</si>
  <si>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</si>
  <si>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</si>
  <si>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</si>
  <si>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</si>
  <si>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</si>
  <si>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</si>
  <si>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</si>
  <si>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</si>
  <si>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</si>
  <si>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</si>
  <si>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</si>
  <si>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</si>
  <si>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</si>
  <si>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</si>
  <si>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</si>
  <si>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</si>
  <si>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</si>
  <si>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</si>
  <si>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</si>
  <si>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</si>
  <si>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</si>
  <si>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</si>
  <si>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</si>
  <si>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</si>
  <si>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</si>
  <si>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</si>
  <si>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</si>
  <si>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</si>
  <si>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</si>
  <si>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</si>
  <si>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</si>
  <si>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</si>
  <si>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</si>
  <si>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</si>
  <si>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</si>
  <si>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</si>
  <si>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</si>
  <si>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</si>
  <si>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</si>
  <si>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</si>
  <si>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</si>
  <si>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</si>
  <si>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</si>
  <si>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</si>
  <si>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</si>
  <si>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</si>
  <si>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</si>
  <si>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</si>
  <si>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</si>
  <si>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</si>
  <si>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</si>
  <si>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</si>
  <si>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</si>
  <si>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</si>
  <si>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</si>
  <si>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</si>
  <si>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</si>
  <si>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</si>
  <si>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</si>
  <si>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</si>
  <si>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</si>
  <si>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</si>
  <si>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</si>
  <si>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</si>
  <si>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</si>
  <si>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</si>
  <si>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</si>
  <si>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</si>
  <si>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</si>
  <si>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</si>
  <si>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</si>
  <si>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</si>
  <si>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</si>
  <si>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</si>
  <si>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</si>
  <si>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</si>
  <si>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</si>
  <si>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</si>
  <si>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</si>
  <si>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</si>
  <si>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</si>
  <si>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</si>
  <si>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</si>
  <si>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</si>
  <si>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</si>
  <si>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</si>
  <si>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</si>
  <si>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</si>
  <si>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</si>
  <si>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</si>
  <si>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</si>
  <si>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</si>
  <si>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</si>
  <si>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</si>
  <si>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</si>
  <si>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</si>
  <si>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</si>
  <si>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</si>
  <si>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</si>
  <si>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</si>
  <si>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</si>
  <si>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</si>
  <si>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</si>
  <si>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</si>
  <si>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</si>
  <si>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</si>
  <si>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</si>
  <si>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</si>
  <si>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</si>
  <si>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</si>
  <si>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</si>
  <si>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</si>
  <si>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</si>
  <si>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</si>
  <si>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</si>
  <si>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</si>
  <si>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</si>
  <si>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</si>
  <si>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</si>
  <si>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</si>
  <si>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</si>
  <si>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</si>
  <si>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</si>
  <si>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</si>
  <si>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</si>
  <si>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</si>
  <si>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</si>
  <si>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</si>
  <si>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</si>
  <si>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</si>
  <si>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</si>
  <si>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</si>
  <si>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</si>
  <si>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</si>
  <si>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</si>
  <si>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</si>
  <si>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</si>
  <si>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</si>
  <si>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</si>
  <si>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</si>
  <si>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</si>
  <si>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</si>
  <si>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</si>
  <si>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</si>
  <si>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</si>
  <si>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</si>
  <si>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</si>
  <si>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</si>
  <si>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</si>
  <si>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</si>
  <si>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</si>
  <si>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</si>
  <si>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</si>
  <si>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</si>
  <si>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</si>
  <si>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</si>
  <si>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</si>
  <si>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</si>
  <si>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</si>
  <si>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</si>
  <si>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</si>
  <si>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</si>
  <si>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</si>
  <si>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</si>
  <si>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</si>
  <si>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</si>
  <si>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</si>
  <si>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</si>
  <si>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</si>
  <si>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</si>
  <si>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</si>
  <si>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</si>
  <si>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</si>
  <si>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</si>
  <si>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</si>
  <si>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</si>
  <si>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</si>
  <si>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</si>
  <si>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</si>
  <si>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</si>
  <si>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</si>
  <si>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</si>
  <si>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</si>
  <si>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</si>
  <si>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</si>
  <si>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</si>
  <si>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</si>
  <si>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</si>
  <si>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</si>
  <si>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</si>
  <si>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</si>
  <si>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</si>
  <si>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</si>
  <si>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</si>
  <si>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</si>
  <si>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</si>
  <si>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</si>
  <si>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</si>
  <si>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</si>
  <si>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</si>
  <si>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</si>
  <si>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</si>
  <si>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</si>
  <si>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</si>
  <si>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</si>
  <si>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</si>
  <si>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</si>
  <si>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</si>
  <si>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</si>
  <si>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</si>
  <si>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</si>
  <si>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</si>
  <si>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</si>
  <si>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</si>
  <si>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</si>
  <si>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</si>
  <si>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</si>
  <si>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</si>
  <si>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</si>
  <si>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</si>
  <si>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</si>
  <si>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</si>
  <si>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</si>
  <si>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</si>
  <si>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</si>
  <si>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</si>
  <si>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</si>
  <si>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</si>
  <si>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</si>
  <si>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</si>
  <si>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</si>
  <si>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</si>
  <si>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</si>
  <si>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</si>
  <si>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</si>
  <si>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</si>
  <si>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</si>
  <si>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</si>
  <si>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</si>
  <si>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</si>
  <si>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</si>
  <si>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</si>
  <si>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</si>
  <si>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</si>
  <si>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</si>
  <si>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</si>
  <si>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</si>
  <si>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</si>
  <si>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</si>
  <si>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</si>
  <si>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</si>
  <si>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</si>
  <si>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</si>
  <si>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</si>
  <si>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</si>
  <si>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</si>
  <si>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</si>
  <si>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</si>
  <si>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</si>
  <si>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</si>
  <si>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</si>
  <si>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</si>
  <si>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</si>
  <si>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</si>
  <si>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</si>
  <si>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</si>
  <si>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</si>
  <si>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</si>
  <si>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</si>
  <si>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</si>
  <si>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</si>
  <si>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</si>
  <si>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</si>
  <si>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</si>
  <si>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</si>
  <si>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</si>
  <si>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</si>
  <si>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</si>
  <si>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</si>
  <si>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</si>
  <si>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</si>
  <si>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</si>
  <si>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</si>
  <si>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</si>
  <si>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</si>
  <si>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</si>
  <si>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</si>
  <si>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</si>
  <si>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</si>
  <si>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</si>
  <si>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</si>
  <si>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</si>
  <si>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</si>
  <si>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</si>
  <si>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</si>
  <si>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</si>
  <si>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</si>
  <si>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</si>
  <si>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</si>
  <si>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</si>
  <si>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</si>
  <si>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</si>
  <si>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</si>
  <si>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</si>
  <si>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</si>
  <si>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</si>
  <si>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</si>
  <si>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</si>
  <si>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</si>
  <si>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</si>
  <si>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</si>
  <si>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</si>
  <si>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</si>
  <si>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</si>
  <si>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</si>
  <si>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</si>
  <si>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</si>
  <si>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</si>
  <si>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</si>
  <si>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</si>
  <si>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</si>
  <si>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</si>
  <si>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</si>
  <si>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</si>
  <si>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</si>
  <si>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</si>
  <si>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</si>
  <si>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</si>
  <si>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</si>
  <si>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</si>
  <si>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</si>
  <si>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</si>
  <si>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</si>
  <si>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</si>
  <si>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</si>
  <si>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</si>
  <si>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</si>
  <si>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</si>
  <si>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</si>
  <si>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</si>
  <si>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</si>
  <si>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</si>
  <si>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</si>
  <si>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</si>
  <si>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</si>
  <si>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</si>
  <si>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</si>
  <si>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</si>
  <si>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</si>
  <si>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</si>
  <si>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</si>
  <si>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</si>
  <si>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</si>
  <si>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</si>
  <si>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</si>
  <si>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</si>
  <si>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</si>
  <si>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</si>
  <si>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</si>
  <si>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</si>
  <si>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</si>
  <si>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</si>
  <si>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</si>
  <si>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</si>
  <si>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</si>
  <si>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</si>
  <si>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</si>
  <si>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</si>
  <si>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</si>
  <si>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</si>
  <si>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</si>
  <si>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</si>
  <si>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</si>
  <si>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</si>
  <si>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</si>
  <si>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</si>
  <si>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</si>
  <si>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</si>
  <si>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</si>
  <si>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</si>
  <si>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</si>
  <si>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</si>
  <si>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</si>
  <si>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</si>
  <si>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</si>
  <si>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</si>
  <si>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</si>
  <si>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</si>
  <si>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</si>
  <si>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</si>
  <si>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</si>
  <si>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</si>
  <si>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</si>
  <si>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</si>
  <si>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</si>
  <si>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</si>
  <si>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</si>
  <si>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</si>
  <si>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</si>
  <si>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</si>
  <si>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</si>
  <si>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</si>
  <si>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</si>
  <si>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</si>
  <si>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</si>
  <si>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</si>
  <si>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</si>
  <si>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</si>
  <si>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</si>
  <si>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</si>
  <si>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</si>
  <si>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</si>
  <si>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</si>
  <si>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</si>
  <si>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</si>
  <si>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</si>
  <si>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</si>
  <si>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</si>
  <si>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</si>
  <si>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</si>
  <si>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</si>
  <si>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</si>
  <si>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</si>
  <si>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</si>
  <si>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</si>
  <si>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</si>
  <si>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</si>
  <si>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</si>
  <si>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</si>
  <si>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</si>
  <si>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</si>
  <si>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</si>
  <si>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</si>
  <si>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</si>
  <si>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</si>
  <si>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</si>
  <si>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</si>
  <si>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</si>
  <si>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</si>
  <si>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</si>
  <si>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</si>
  <si>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</si>
  <si>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</si>
  <si>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</si>
  <si>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</si>
  <si>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</si>
  <si>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</si>
  <si>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</si>
  <si>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</si>
  <si>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</si>
  <si>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</si>
  <si>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</si>
  <si>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</si>
  <si>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</si>
  <si>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</si>
  <si>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</si>
  <si>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</si>
  <si>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</si>
  <si>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</si>
  <si>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</si>
  <si>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</si>
  <si>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</si>
  <si>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</si>
  <si>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</si>
  <si>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</si>
  <si>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</si>
  <si>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</si>
  <si>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</si>
  <si>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</si>
  <si>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</si>
  <si>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</si>
  <si>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</si>
  <si>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</si>
  <si>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</si>
  <si>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</si>
  <si>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</si>
  <si>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</si>
  <si>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</si>
  <si>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</si>
  <si>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</si>
  <si>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</si>
  <si>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</si>
  <si>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</si>
  <si>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</si>
  <si>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</si>
  <si>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</si>
  <si>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</si>
  <si>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</si>
  <si>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</si>
  <si>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</si>
  <si>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</si>
  <si>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</si>
  <si>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</si>
  <si>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</si>
  <si>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</si>
  <si>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</si>
  <si>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</si>
  <si>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</si>
  <si>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</si>
  <si>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</si>
  <si>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</si>
  <si>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</si>
  <si>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</si>
  <si>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</si>
  <si>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</si>
  <si>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</si>
  <si>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</si>
  <si>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</si>
  <si>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</si>
  <si>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</si>
  <si>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</si>
  <si>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</si>
  <si>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</si>
  <si>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</si>
  <si>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</si>
  <si>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</si>
  <si>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</si>
  <si>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</si>
  <si>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</si>
  <si>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</si>
  <si>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</si>
  <si>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</si>
  <si>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</si>
  <si>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</si>
  <si>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</si>
  <si>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</si>
  <si>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</si>
  <si>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</si>
  <si>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</si>
  <si>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</si>
  <si>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</si>
  <si>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</si>
  <si>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</si>
  <si>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</si>
  <si>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</si>
  <si>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</si>
  <si>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</si>
  <si>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</si>
  <si>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</si>
  <si>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</si>
  <si>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</si>
  <si>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</si>
  <si>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</si>
  <si>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</si>
  <si>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</si>
  <si>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</si>
  <si>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</si>
  <si>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</si>
  <si>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</si>
  <si>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</si>
  <si>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</si>
  <si>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</si>
  <si>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</si>
  <si>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</si>
  <si>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</si>
  <si>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</si>
  <si>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</si>
  <si>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</si>
  <si>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</si>
  <si>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</si>
  <si>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</si>
  <si>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</si>
  <si>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</si>
  <si>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</si>
  <si>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</si>
  <si>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</si>
  <si>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</si>
  <si>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</si>
  <si>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</si>
  <si>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</si>
  <si>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</si>
  <si>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</si>
  <si>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</si>
  <si>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</si>
  <si>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</si>
  <si>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</si>
  <si>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</si>
  <si>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</si>
  <si>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</si>
  <si>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</si>
  <si>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</si>
  <si>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</si>
  <si>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</si>
  <si>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</si>
  <si>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</si>
  <si>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</si>
  <si>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</si>
  <si>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</si>
  <si>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</si>
  <si>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</si>
  <si>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</si>
  <si>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</si>
  <si>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</si>
  <si>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</si>
  <si>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</si>
  <si>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</si>
  <si>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</si>
  <si>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</si>
  <si>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</si>
  <si>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</si>
  <si>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</si>
  <si>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</si>
  <si>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</si>
  <si>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</si>
  <si>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</si>
  <si>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</si>
  <si>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</si>
  <si>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</si>
  <si>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</si>
  <si>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</si>
  <si>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</si>
  <si>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</si>
  <si>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</si>
  <si>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</si>
  <si>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</si>
  <si>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</si>
  <si>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</si>
  <si>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</si>
  <si>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</si>
  <si>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</si>
  <si>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</si>
  <si>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</si>
  <si>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</si>
  <si>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</si>
  <si>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</si>
  <si>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</si>
  <si>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</si>
  <si>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</si>
  <si>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</si>
  <si>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</si>
  <si>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</si>
  <si>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</si>
  <si>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</si>
  <si>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</si>
  <si>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</si>
  <si>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</si>
  <si>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</si>
  <si>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</si>
  <si>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</si>
  <si>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</si>
  <si>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</si>
  <si>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</si>
  <si>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</si>
  <si>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</si>
  <si>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</si>
  <si>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</si>
  <si>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</si>
  <si>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</si>
  <si>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</si>
  <si>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</si>
  <si>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</si>
  <si>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</si>
  <si>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</si>
  <si>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</si>
  <si>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</si>
  <si>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</si>
  <si>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</si>
  <si>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</si>
  <si>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</si>
  <si>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</si>
  <si>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</si>
  <si>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</si>
  <si>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</si>
  <si>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</si>
  <si>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</si>
  <si>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</si>
  <si>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</si>
  <si>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</si>
  <si>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</si>
  <si>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</si>
  <si>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</si>
  <si>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</si>
  <si>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</si>
  <si>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</si>
  <si>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</si>
  <si>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</si>
  <si>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</si>
  <si>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</si>
  <si>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</si>
  <si>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</si>
  <si>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</si>
  <si>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</si>
  <si>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</si>
  <si>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</si>
  <si>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</si>
  <si>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</si>
  <si>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</si>
  <si>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</si>
  <si>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</si>
  <si>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</si>
  <si>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</si>
  <si>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</si>
  <si>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</si>
  <si>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</si>
  <si>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</si>
  <si>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</si>
  <si>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</si>
  <si>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</si>
  <si>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</si>
  <si>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</si>
  <si>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</si>
  <si>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</si>
  <si>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</si>
  <si>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</si>
  <si>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</si>
  <si>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</si>
  <si>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</si>
  <si>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</si>
  <si>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</si>
  <si>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</si>
  <si>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</si>
  <si>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</si>
  <si>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</si>
  <si>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</si>
  <si>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</si>
  <si>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</si>
  <si>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</si>
  <si>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</si>
  <si>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</si>
  <si>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</si>
  <si>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</si>
  <si>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</si>
  <si>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</si>
  <si>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</si>
  <si>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</si>
  <si>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</si>
  <si>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</si>
  <si>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</si>
  <si>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</si>
  <si>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</si>
  <si>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</si>
  <si>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</si>
  <si>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</si>
  <si>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</si>
  <si>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</si>
  <si>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</si>
  <si>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</si>
  <si>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</si>
  <si>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</si>
  <si>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</si>
  <si>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</si>
  <si>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</si>
  <si>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</si>
  <si>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</si>
  <si>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</si>
  <si>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</si>
  <si>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</si>
  <si>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</si>
  <si>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</si>
  <si>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</si>
  <si>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</si>
  <si>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</si>
  <si>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</si>
  <si>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</si>
  <si>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</si>
  <si>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</si>
  <si>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</si>
  <si>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</si>
  <si>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</si>
  <si>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</si>
  <si>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</si>
  <si>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</si>
  <si>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</si>
  <si>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</si>
  <si>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</si>
  <si>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</si>
  <si>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</si>
  <si>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</si>
  <si>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</si>
  <si>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</si>
  <si>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</si>
  <si>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</si>
  <si>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</si>
  <si>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</si>
  <si>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</si>
  <si>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</si>
  <si>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</si>
  <si>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</si>
  <si>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</si>
  <si>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</si>
  <si>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</si>
  <si>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</si>
  <si>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</si>
  <si>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</si>
  <si>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</si>
  <si>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</si>
  <si>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</si>
  <si>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</si>
  <si>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</si>
  <si>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</si>
  <si>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</si>
  <si>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</si>
  <si>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</si>
  <si>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</si>
  <si>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</si>
  <si>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</si>
  <si>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</si>
  <si>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</si>
  <si>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</si>
  <si>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</si>
  <si>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</si>
  <si>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</si>
  <si>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</si>
  <si>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</si>
  <si>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</si>
  <si>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</si>
  <si>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</si>
  <si>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</si>
  <si>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</si>
  <si>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</si>
  <si>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</si>
  <si>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</si>
  <si>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</si>
  <si>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</si>
  <si>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</si>
  <si>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</si>
  <si>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</si>
  <si>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</si>
  <si>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</si>
  <si>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</si>
  <si>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</si>
  <si>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</si>
  <si>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</si>
  <si>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</si>
  <si>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</si>
  <si>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</si>
  <si>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</si>
  <si>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</si>
  <si>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</si>
  <si>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</si>
  <si>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</si>
  <si>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</si>
  <si>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</si>
  <si>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</si>
  <si>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</si>
  <si>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</si>
  <si>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</si>
  <si>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</si>
  <si>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</si>
  <si>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</si>
  <si>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</si>
  <si>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</si>
  <si>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</si>
  <si>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</si>
  <si>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</si>
  <si>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</si>
  <si>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</si>
  <si>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</si>
  <si>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</si>
  <si>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</si>
  <si>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</si>
  <si>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</si>
  <si>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</si>
  <si>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</si>
  <si>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</si>
  <si>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</si>
  <si>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</si>
  <si>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</si>
  <si>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</si>
  <si>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</si>
  <si>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</si>
  <si>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</si>
  <si>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</si>
  <si>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</si>
  <si>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</si>
  <si>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</si>
  <si>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</si>
  <si>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</si>
  <si>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</si>
  <si>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</si>
  <si>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</si>
  <si>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</si>
  <si>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</si>
  <si>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</si>
  <si>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</si>
  <si>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</si>
  <si>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</si>
  <si>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</si>
  <si>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</si>
  <si>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</si>
  <si>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</si>
  <si>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</si>
  <si>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</si>
  <si>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</si>
  <si>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</si>
  <si>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</si>
  <si>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</si>
  <si>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</si>
  <si>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</si>
  <si>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</si>
  <si>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</si>
  <si>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</si>
  <si>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</si>
  <si>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</si>
  <si>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</si>
  <si>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</si>
  <si>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</si>
  <si>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</si>
  <si>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</si>
  <si>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</si>
  <si>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</si>
  <si>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</si>
  <si>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</si>
  <si>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</si>
  <si>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</si>
  <si>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</si>
  <si>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</si>
  <si>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</si>
  <si>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</si>
  <si>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</si>
  <si>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</si>
  <si>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</si>
  <si>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</si>
  <si>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</si>
  <si>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</si>
  <si>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</si>
  <si>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</si>
  <si>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</si>
  <si>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</si>
  <si>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</si>
  <si>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</si>
  <si>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</si>
  <si>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</si>
  <si>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</si>
  <si>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</si>
  <si>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</si>
  <si>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</si>
  <si>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</si>
  <si>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</si>
  <si>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</si>
  <si>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</si>
  <si>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</si>
  <si>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</si>
  <si>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</si>
  <si>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</si>
  <si>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</si>
  <si>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</si>
  <si>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</si>
  <si>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</si>
  <si>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</si>
  <si>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</si>
  <si>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</si>
  <si>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</si>
  <si>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</si>
  <si>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</si>
  <si>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</si>
  <si>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</si>
  <si>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</si>
  <si>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</si>
  <si>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</si>
  <si>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</si>
  <si>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</si>
  <si>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</si>
  <si>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</si>
  <si>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</si>
  <si>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</si>
  <si>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</si>
  <si>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</si>
  <si>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</si>
  <si>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</si>
  <si>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</si>
  <si>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</si>
  <si>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</si>
  <si>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</si>
  <si>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</si>
  <si>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</si>
  <si>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</si>
  <si>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</si>
  <si>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</si>
  <si>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</si>
  <si>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</si>
  <si>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</si>
  <si>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</si>
  <si>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</si>
  <si>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</si>
  <si>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</si>
  <si>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</si>
  <si>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</si>
  <si>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</si>
  <si>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</si>
  <si>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</si>
  <si>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</si>
  <si>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</si>
  <si>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</si>
  <si>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</si>
  <si>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</si>
  <si>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</si>
  <si>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</si>
  <si>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</si>
  <si>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</si>
  <si>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</si>
  <si>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</si>
  <si>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</si>
  <si>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</si>
  <si>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</si>
  <si>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</si>
  <si>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</si>
  <si>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</si>
  <si>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</si>
  <si>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</si>
  <si>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</si>
  <si>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</si>
  <si>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</si>
  <si>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</si>
  <si>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</si>
  <si>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</si>
  <si>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</si>
  <si>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</si>
  <si>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</si>
  <si>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</si>
  <si>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</si>
  <si>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</si>
  <si>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</si>
  <si>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</si>
  <si>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</si>
  <si>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</si>
  <si>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</si>
  <si>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</si>
  <si>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</si>
  <si>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</si>
  <si>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</si>
  <si>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</si>
  <si>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</si>
  <si>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</si>
  <si>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</si>
  <si>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</si>
  <si>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</si>
  <si>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</si>
  <si>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</si>
  <si>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</si>
  <si>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</si>
  <si>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</si>
  <si>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</si>
  <si>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</si>
  <si>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</si>
  <si>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</si>
  <si>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</si>
  <si>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</si>
  <si>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</si>
  <si>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</si>
  <si>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</si>
  <si>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</si>
  <si>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</si>
  <si>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</si>
  <si>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</si>
  <si>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</si>
  <si>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</si>
  <si>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</si>
  <si>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</si>
  <si>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</si>
  <si>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</si>
  <si>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</si>
  <si>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</si>
  <si>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</si>
  <si>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</si>
  <si>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</si>
  <si>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</si>
  <si>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</si>
  <si>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</si>
  <si>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</si>
  <si>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</si>
  <si>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</si>
  <si>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</si>
  <si>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</si>
  <si>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</si>
  <si>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</si>
  <si>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</si>
  <si>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</si>
  <si>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</si>
  <si>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</si>
  <si>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</si>
  <si>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</si>
  <si>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</si>
  <si>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</si>
  <si>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</si>
  <si>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</si>
  <si>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</si>
  <si>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</si>
  <si>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</si>
  <si>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</si>
  <si>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</si>
  <si>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</si>
  <si>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</si>
  <si>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</si>
  <si>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</si>
  <si>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</si>
  <si>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</si>
  <si>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</si>
  <si>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</si>
  <si>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</si>
  <si>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</si>
  <si>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</si>
  <si>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</si>
  <si>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</si>
  <si>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</si>
  <si>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</si>
  <si>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</si>
  <si>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</si>
  <si>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</si>
  <si>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</si>
  <si>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</si>
  <si>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</si>
  <si>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</si>
  <si>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</si>
  <si>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</si>
  <si>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</si>
  <si>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</si>
  <si>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</si>
  <si>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</si>
  <si>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</si>
  <si>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</si>
  <si>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</si>
  <si>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</si>
  <si>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</si>
  <si>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</si>
  <si>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</si>
  <si>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</si>
  <si>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</si>
  <si>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</si>
  <si>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</si>
  <si>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</si>
  <si>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</si>
  <si>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</si>
  <si>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</si>
  <si>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</si>
  <si>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</si>
  <si>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</si>
  <si>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</si>
  <si>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</si>
  <si>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</si>
  <si>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</si>
  <si>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</si>
  <si>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</si>
  <si>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</si>
  <si>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</si>
  <si>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</si>
  <si>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</si>
  <si>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</si>
  <si>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</si>
  <si>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</si>
  <si>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</si>
  <si>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</si>
  <si>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</si>
  <si>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</si>
  <si>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</si>
  <si>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</si>
  <si>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</si>
  <si>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</si>
  <si>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</si>
  <si>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</si>
  <si>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</si>
  <si>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</si>
  <si>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</si>
  <si>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</si>
  <si>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</si>
  <si>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</si>
  <si>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</si>
  <si>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</si>
  <si>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</si>
  <si>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</si>
  <si>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</si>
  <si>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</si>
  <si>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</si>
  <si>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</si>
  <si>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</si>
  <si>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</si>
  <si>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</si>
  <si>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</si>
  <si>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</si>
  <si>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</si>
  <si>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</si>
  <si>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</si>
  <si>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</si>
  <si>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</si>
  <si>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</si>
  <si>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</si>
  <si>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</si>
  <si>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</si>
  <si>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</si>
  <si>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</si>
  <si>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</si>
  <si>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</si>
  <si>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</si>
  <si>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</si>
  <si>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</si>
  <si>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</si>
  <si>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</si>
  <si>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</si>
  <si>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</si>
  <si>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</si>
  <si>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</si>
  <si>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</si>
  <si>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</si>
  <si>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</si>
  <si>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</si>
  <si>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</si>
  <si>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</si>
  <si>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</si>
  <si>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</si>
  <si>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</si>
  <si>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</si>
  <si>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</si>
  <si>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</si>
  <si>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</si>
  <si>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</si>
  <si>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</si>
  <si>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</si>
  <si>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</si>
  <si>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</si>
  <si>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</si>
  <si>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</si>
  <si>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</si>
  <si>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</si>
  <si>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</si>
  <si>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</si>
  <si>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</si>
  <si>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</si>
  <si>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</si>
  <si>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</si>
  <si>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</si>
  <si>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</si>
  <si>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</si>
  <si>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</si>
  <si>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</si>
  <si>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</si>
  <si>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</si>
  <si>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</si>
  <si>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</si>
  <si>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</si>
  <si>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</si>
  <si>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</si>
  <si>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</si>
  <si>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</si>
  <si>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</si>
  <si>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</si>
  <si>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</si>
  <si>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</si>
  <si>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</si>
  <si>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</si>
  <si>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</si>
  <si>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</si>
  <si>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</si>
  <si>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</si>
  <si>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</si>
  <si>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</si>
  <si>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</si>
  <si>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</si>
  <si>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</si>
  <si>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</si>
  <si>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</si>
  <si>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</si>
  <si>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</si>
  <si>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</si>
  <si>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</si>
  <si>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</si>
  <si>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</si>
  <si>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</si>
  <si>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</si>
  <si>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</si>
  <si>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</si>
  <si>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</si>
  <si>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</si>
  <si>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</si>
  <si>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</si>
  <si>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</si>
  <si>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</si>
  <si>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</si>
  <si>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</si>
  <si>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</si>
  <si>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</si>
  <si>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</si>
  <si>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</si>
  <si>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</si>
  <si>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</si>
  <si>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</si>
  <si>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</si>
  <si>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</si>
  <si>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</si>
  <si>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</si>
  <si>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</si>
  <si>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</si>
  <si>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</si>
  <si>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</si>
  <si>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</si>
  <si>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</si>
  <si>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</si>
  <si>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</si>
  <si>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</si>
  <si>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</si>
  <si>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</si>
  <si>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</si>
  <si>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</si>
  <si>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</si>
  <si>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</si>
  <si>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</si>
  <si>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</si>
  <si>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</si>
  <si>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</si>
  <si>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</si>
  <si>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</si>
  <si>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</si>
  <si>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</si>
  <si>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</si>
  <si>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</si>
  <si>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</si>
  <si>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</si>
  <si>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</si>
  <si>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</si>
  <si>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</si>
  <si>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</si>
  <si>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</si>
  <si>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</si>
  <si>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</si>
  <si>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</si>
  <si>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</si>
  <si>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</si>
  <si>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</si>
  <si>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</si>
  <si>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</si>
  <si>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</si>
  <si>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</si>
  <si>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</si>
  <si>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</si>
  <si>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</si>
  <si>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</si>
  <si>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</si>
  <si>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</si>
  <si>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</si>
  <si>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</si>
  <si>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</si>
  <si>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</si>
  <si>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</si>
  <si>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</si>
  <si>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</si>
  <si>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</si>
  <si>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</si>
  <si>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</si>
  <si>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</si>
  <si>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</si>
  <si>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</si>
  <si>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</si>
  <si>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</si>
  <si>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</si>
  <si>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</si>
  <si>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</si>
  <si>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</si>
  <si>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</si>
  <si>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</si>
  <si>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</si>
  <si>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</si>
  <si>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</si>
  <si>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</si>
  <si>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</si>
  <si>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</si>
  <si>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</si>
  <si>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</si>
  <si>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</si>
  <si>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</si>
  <si>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</si>
  <si>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</si>
  <si>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</si>
  <si>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</si>
  <si>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</si>
  <si>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</si>
  <si>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</si>
  <si>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</si>
  <si>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</si>
  <si>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</si>
  <si>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</si>
  <si>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</si>
  <si>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</si>
  <si>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</si>
  <si>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</si>
  <si>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</si>
  <si>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</si>
  <si>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</si>
  <si>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</si>
  <si>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</si>
  <si>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</si>
  <si>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</si>
  <si>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</si>
  <si>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</si>
  <si>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</si>
  <si>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</si>
  <si>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</si>
  <si>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</si>
  <si>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</si>
  <si>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</si>
  <si>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</si>
  <si>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</si>
  <si>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</si>
  <si>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</si>
  <si>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</si>
  <si>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</si>
  <si>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</si>
  <si>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</si>
  <si>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</si>
  <si>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</si>
  <si>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</si>
  <si>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</si>
  <si>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</si>
  <si>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</si>
  <si>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</si>
  <si>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</si>
  <si>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</si>
  <si>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</si>
  <si>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</si>
  <si>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</si>
  <si>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</si>
  <si>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</si>
  <si>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</si>
  <si>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</si>
  <si>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</si>
  <si>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</si>
  <si>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</si>
  <si>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</si>
  <si>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</si>
  <si>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</si>
  <si>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</si>
  <si>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</si>
  <si>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</si>
  <si>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</si>
  <si>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</si>
  <si>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</si>
  <si>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</si>
  <si>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</si>
  <si>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</si>
  <si>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</si>
  <si>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</si>
  <si>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</si>
  <si>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</si>
  <si>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</si>
  <si>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</si>
  <si>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</si>
  <si>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</si>
  <si>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</si>
  <si>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</si>
  <si>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</si>
  <si>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</si>
  <si>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</si>
  <si>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</si>
  <si>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</si>
  <si>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</si>
  <si>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</si>
  <si>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</si>
  <si>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</si>
  <si>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</si>
  <si>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</si>
  <si>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</si>
  <si>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</si>
  <si>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</si>
  <si>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</si>
  <si>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</si>
  <si>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</si>
  <si>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</si>
  <si>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</si>
  <si>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</si>
  <si>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</si>
  <si>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</si>
  <si>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</si>
  <si>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</si>
  <si>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</si>
  <si>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</si>
  <si>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</si>
  <si>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</si>
  <si>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</si>
  <si>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</si>
  <si>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</si>
  <si>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</si>
  <si>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</si>
  <si>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</si>
  <si>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</si>
  <si>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</si>
  <si>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</si>
  <si>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</si>
  <si>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</si>
  <si>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</si>
  <si>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</si>
  <si>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</si>
  <si>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</si>
  <si>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</si>
  <si>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</si>
  <si>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</si>
  <si>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</si>
  <si>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</si>
  <si>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</si>
  <si>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</si>
  <si>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</si>
  <si>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</si>
  <si>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</si>
  <si>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</si>
  <si>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</si>
  <si>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</si>
  <si>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</si>
  <si>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</si>
  <si>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</si>
  <si>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</si>
  <si>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</si>
  <si>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</si>
  <si>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</si>
  <si>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</si>
  <si>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</si>
  <si>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</si>
  <si>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</si>
  <si>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</si>
  <si>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</si>
  <si>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</si>
  <si>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</si>
  <si>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</si>
  <si>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</si>
  <si>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</si>
  <si>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</si>
  <si>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</si>
  <si>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</si>
  <si>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</si>
  <si>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</si>
  <si>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</si>
  <si>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</si>
  <si>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</si>
  <si>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</si>
  <si>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</si>
  <si>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</si>
  <si>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</si>
  <si>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</si>
  <si>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</si>
  <si>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</si>
  <si>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</si>
  <si>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</si>
  <si>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</si>
  <si>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</si>
  <si>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</si>
  <si>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</si>
  <si>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</si>
  <si>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</si>
  <si>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</si>
  <si>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</si>
  <si>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</si>
  <si>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</si>
  <si>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</si>
  <si>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</si>
  <si>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</si>
  <si>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</si>
  <si>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</si>
  <si>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</si>
  <si>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</si>
  <si>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</si>
  <si>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</si>
  <si>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</si>
  <si>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</si>
  <si>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</si>
  <si>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</si>
  <si>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</si>
  <si>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</si>
  <si>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</si>
  <si>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</si>
  <si>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</si>
  <si>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</si>
  <si>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</si>
  <si>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</si>
  <si>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</si>
  <si>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</si>
  <si>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</si>
  <si>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</si>
  <si>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</si>
  <si>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</si>
  <si>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</si>
  <si>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</si>
  <si>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</si>
  <si>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</si>
  <si>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</si>
  <si>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</si>
  <si>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</si>
  <si>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</si>
  <si>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</si>
  <si>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</si>
  <si>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</si>
  <si>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</si>
  <si>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</si>
  <si>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</si>
  <si>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</si>
  <si>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</si>
  <si>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</si>
  <si>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</si>
  <si>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</si>
  <si>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</si>
  <si>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</si>
  <si>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</si>
  <si>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</si>
  <si>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</si>
  <si>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</si>
  <si>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</si>
  <si>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</si>
  <si>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</si>
  <si>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</si>
  <si>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</si>
  <si>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</si>
  <si>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</si>
  <si>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</si>
  <si>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</si>
  <si>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</si>
  <si>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</si>
  <si>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</si>
  <si>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</si>
  <si>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</si>
  <si>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</si>
  <si>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</si>
  <si>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</si>
  <si>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</si>
  <si>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</si>
  <si>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</si>
  <si>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</si>
  <si>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</si>
  <si>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</si>
  <si>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</si>
  <si>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</si>
  <si>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</si>
  <si>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</si>
  <si>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</si>
  <si>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</si>
  <si>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</si>
  <si>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</si>
  <si>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</si>
  <si>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</si>
  <si>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</si>
  <si>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</si>
  <si>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</si>
  <si>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</si>
  <si>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</si>
  <si>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</si>
  <si>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</si>
  <si>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</si>
  <si>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</si>
  <si>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</si>
  <si>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</si>
  <si>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</si>
  <si>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</si>
  <si>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</si>
  <si>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</si>
  <si>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</si>
  <si>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</si>
  <si>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</si>
  <si>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</si>
  <si>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</si>
  <si>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</si>
  <si>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</si>
  <si>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</si>
  <si>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</si>
  <si>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</si>
  <si>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</si>
  <si>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</si>
  <si>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</si>
  <si>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</si>
  <si>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</si>
  <si>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</si>
  <si>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</si>
  <si>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</si>
  <si>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</si>
  <si>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</si>
  <si>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</si>
  <si>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</si>
  <si>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</si>
  <si>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</si>
  <si>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</si>
  <si>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</si>
  <si>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</si>
  <si>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</si>
  <si>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</si>
  <si>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</si>
  <si>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</si>
  <si>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</si>
  <si>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</si>
  <si>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</si>
  <si>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</si>
  <si>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</si>
  <si>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</si>
  <si>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</si>
  <si>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</si>
  <si>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</si>
  <si>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</si>
  <si>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</si>
  <si>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</si>
  <si>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</si>
  <si>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</si>
  <si>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</si>
  <si>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</si>
  <si>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</si>
  <si>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</si>
  <si>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</si>
  <si>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</si>
  <si>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</si>
  <si>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</si>
  <si>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</si>
  <si>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</si>
  <si>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</si>
  <si>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</si>
  <si>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</si>
  <si>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</si>
  <si>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</si>
  <si>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</si>
  <si>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</si>
  <si>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</si>
  <si>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</si>
  <si>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</si>
  <si>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</si>
  <si>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</si>
  <si>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</si>
  <si>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</si>
  <si>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</si>
  <si>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</si>
  <si>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</si>
  <si>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</si>
  <si>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</si>
  <si>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</si>
  <si>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</si>
  <si>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</si>
  <si>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</si>
  <si>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</si>
  <si>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</si>
  <si>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</si>
  <si>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</si>
  <si>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</si>
  <si>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</si>
  <si>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</si>
  <si>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</si>
  <si>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</si>
  <si>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</si>
  <si>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</si>
  <si>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</si>
  <si>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</si>
  <si>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</si>
  <si>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</si>
  <si>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</si>
  <si>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</si>
  <si>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</si>
  <si>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</si>
  <si>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</si>
  <si>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</si>
  <si>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</si>
  <si>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</si>
  <si>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</si>
  <si>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</si>
  <si>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</si>
  <si>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</si>
  <si>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</si>
  <si>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</si>
  <si>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</si>
  <si>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</si>
  <si>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</si>
  <si>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</si>
  <si>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</si>
  <si>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</si>
  <si>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</si>
  <si>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</si>
  <si>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</si>
  <si>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</si>
  <si>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</si>
  <si>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</si>
  <si>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</si>
  <si>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</si>
  <si>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</si>
  <si>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</si>
  <si>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</si>
  <si>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</si>
  <si>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</si>
  <si>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</si>
  <si>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</si>
  <si>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</si>
  <si>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</si>
  <si>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</si>
  <si>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</si>
  <si>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</si>
  <si>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</si>
  <si>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</si>
  <si>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</si>
  <si>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</si>
  <si>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</si>
  <si>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</si>
  <si>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</si>
  <si>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</si>
  <si>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</si>
  <si>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</si>
  <si>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</si>
  <si>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</si>
  <si>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</si>
  <si>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</si>
  <si>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</si>
  <si>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</si>
  <si>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</si>
  <si>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</si>
  <si>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</si>
  <si>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</si>
  <si>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</si>
  <si>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</si>
  <si>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</si>
  <si>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</si>
  <si>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</si>
  <si>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</si>
  <si>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</si>
  <si>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</si>
  <si>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</si>
  <si>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</si>
  <si>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</si>
  <si>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</si>
  <si>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</si>
  <si>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</si>
  <si>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</si>
  <si>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</si>
  <si>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</si>
  <si>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</si>
  <si>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</si>
  <si>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</si>
  <si>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</si>
  <si>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</si>
  <si>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</si>
  <si>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</si>
  <si>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</si>
  <si>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</si>
  <si>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</si>
  <si>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</si>
  <si>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</si>
  <si>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</si>
  <si>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</si>
  <si>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</si>
  <si>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</si>
  <si>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</si>
  <si>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</si>
  <si>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</si>
  <si>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</si>
  <si>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</si>
  <si>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</si>
  <si>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</si>
  <si>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</si>
  <si>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</si>
  <si>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</si>
  <si>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</si>
  <si>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</si>
  <si>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</si>
  <si>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</si>
  <si>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</si>
  <si>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</si>
  <si>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</si>
  <si>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</si>
  <si>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</si>
  <si>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</si>
  <si>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</si>
  <si>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</si>
  <si>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</si>
  <si>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</si>
  <si>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</si>
  <si>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</si>
  <si>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</si>
  <si>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</si>
  <si>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</si>
  <si>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</si>
  <si>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</si>
  <si>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</si>
  <si>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</si>
  <si>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</si>
  <si>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</si>
  <si>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</si>
  <si>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</si>
  <si>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</si>
  <si>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</si>
  <si>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</si>
  <si>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</si>
  <si>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</si>
  <si>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</si>
  <si>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</si>
  <si>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</si>
  <si>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</si>
  <si>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</si>
  <si>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</si>
  <si>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</si>
  <si>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</si>
  <si>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</si>
  <si>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</si>
  <si>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</si>
  <si>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</si>
  <si>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</si>
  <si>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</si>
  <si>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</si>
  <si>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</si>
  <si>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</si>
  <si>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</si>
  <si>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</si>
  <si>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</si>
  <si>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</si>
  <si>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</si>
  <si>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</si>
  <si>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</si>
  <si>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</si>
  <si>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</si>
  <si>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</si>
  <si>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</si>
  <si>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</si>
  <si>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</si>
  <si>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</si>
  <si>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</si>
  <si>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</si>
  <si>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</si>
  <si>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</si>
  <si>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</si>
  <si>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</si>
  <si>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</si>
  <si>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</si>
  <si>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</si>
  <si>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</si>
  <si>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</si>
  <si>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</si>
  <si>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</si>
  <si>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</si>
  <si>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</si>
  <si>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</si>
  <si>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</si>
  <si>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</si>
  <si>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</si>
  <si>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</si>
  <si>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</si>
  <si>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</si>
  <si>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</si>
  <si>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</si>
  <si>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</si>
  <si>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</si>
  <si>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</si>
  <si>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</si>
  <si>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</si>
  <si>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</si>
  <si>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</si>
  <si>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</si>
  <si>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</si>
  <si>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</si>
  <si>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</si>
  <si>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</si>
  <si>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</si>
  <si>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</si>
  <si>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</si>
  <si>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</si>
  <si>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</si>
  <si>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</si>
  <si>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</si>
  <si>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</si>
  <si>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</si>
  <si>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</si>
  <si>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</si>
  <si>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</si>
  <si>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</si>
  <si>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</si>
  <si>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</si>
  <si>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</si>
  <si>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</si>
  <si>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</si>
  <si>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</si>
  <si>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</si>
  <si>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</si>
  <si>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</si>
  <si>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</si>
  <si>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</si>
  <si>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</si>
  <si>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</si>
  <si>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</si>
  <si>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</si>
  <si>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</si>
  <si>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</si>
  <si>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</si>
  <si>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</si>
  <si>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</si>
  <si>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</si>
  <si>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</si>
  <si>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</si>
  <si>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</si>
  <si>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</si>
  <si>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</si>
  <si>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</si>
  <si>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</si>
  <si>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</si>
  <si>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</si>
  <si>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</si>
  <si>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</si>
  <si>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</si>
  <si>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</si>
  <si>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</si>
  <si>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</si>
  <si>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</si>
  <si>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</si>
  <si>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</si>
  <si>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</si>
  <si>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</si>
  <si>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</si>
  <si>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</si>
  <si>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</si>
  <si>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</si>
  <si>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</si>
  <si>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</si>
  <si>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</si>
  <si>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</si>
  <si>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</si>
  <si>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</si>
  <si>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</si>
  <si>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</si>
  <si>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</si>
  <si>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</si>
  <si>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</si>
  <si>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</si>
  <si>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</si>
  <si>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</si>
  <si>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</si>
  <si>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</si>
  <si>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</si>
  <si>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</si>
  <si>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</si>
  <si>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</si>
  <si>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</si>
  <si>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</si>
  <si>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</si>
  <si>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</si>
  <si>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</si>
  <si>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</si>
  <si>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</si>
  <si>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</si>
  <si>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</si>
  <si>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</si>
  <si>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</si>
  <si>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</si>
  <si>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</si>
  <si>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</si>
  <si>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</si>
  <si>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</si>
  <si>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</si>
  <si>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</si>
  <si>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</si>
  <si>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</si>
  <si>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</si>
  <si>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</si>
  <si>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</si>
  <si>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</si>
  <si>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</si>
  <si>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</si>
  <si>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</si>
  <si>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</si>
  <si>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</si>
  <si>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</si>
  <si>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</si>
  <si>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</si>
  <si>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</si>
  <si>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</si>
  <si>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</si>
  <si>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</si>
  <si>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</si>
  <si>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</si>
  <si>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</si>
  <si>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</si>
  <si>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</si>
  <si>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</si>
  <si>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</si>
  <si>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</si>
  <si>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</si>
  <si>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</si>
  <si>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</si>
  <si>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</si>
  <si>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</si>
  <si>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</si>
  <si>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</si>
  <si>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</si>
  <si>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</si>
  <si>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</si>
  <si>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</si>
  <si>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</si>
  <si>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</si>
  <si>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</si>
  <si>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</si>
  <si>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</si>
  <si>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</si>
  <si>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</si>
  <si>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</si>
  <si>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</si>
  <si>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</si>
  <si>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</si>
  <si>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</si>
  <si>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</si>
  <si>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</si>
  <si>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</si>
  <si>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</si>
  <si>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</si>
  <si>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</si>
  <si>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</si>
  <si>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</si>
  <si>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</si>
  <si>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</si>
  <si>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</si>
  <si>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</si>
  <si>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</si>
  <si>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</si>
  <si>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</si>
  <si>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</si>
  <si>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</si>
  <si>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</si>
  <si>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</si>
  <si>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</si>
  <si>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</si>
  <si>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</si>
  <si>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</si>
  <si>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</si>
  <si>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</si>
  <si>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</si>
  <si>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</si>
  <si>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</si>
  <si>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</si>
  <si>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</si>
  <si>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</si>
  <si>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</si>
  <si>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</si>
  <si>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</si>
  <si>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</si>
  <si>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</si>
  <si>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</si>
  <si>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</si>
  <si>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</si>
  <si>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</si>
  <si>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</si>
  <si>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</si>
  <si>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</si>
  <si>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</si>
  <si>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</si>
  <si>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</si>
  <si>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</si>
  <si>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</si>
  <si>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</si>
  <si>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</si>
  <si>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</si>
  <si>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</si>
  <si>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</si>
  <si>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</si>
  <si>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</si>
  <si>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</si>
  <si>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</si>
  <si>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</si>
  <si>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</si>
  <si>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</si>
  <si>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</si>
  <si>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</si>
  <si>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</si>
  <si>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</si>
  <si>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</si>
  <si>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</si>
  <si>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</si>
  <si>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</si>
  <si>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</si>
  <si>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</si>
  <si>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</si>
  <si>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</si>
  <si>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</si>
  <si>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</si>
  <si>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</si>
  <si>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</si>
  <si>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</si>
  <si>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</si>
  <si>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</si>
  <si>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</si>
  <si>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</si>
  <si>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</si>
  <si>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</si>
  <si>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</si>
  <si>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</si>
  <si>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</si>
  <si>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</si>
  <si>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</si>
  <si>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</si>
  <si>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</si>
  <si>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</si>
  <si>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</si>
  <si>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</si>
  <si>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</si>
  <si>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</si>
  <si>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</si>
  <si>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</si>
  <si>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</si>
  <si>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</si>
  <si>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</si>
  <si>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</si>
  <si>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</si>
  <si>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</si>
  <si>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</si>
  <si>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</si>
  <si>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</si>
  <si>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</si>
  <si>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</si>
  <si>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</si>
  <si>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</si>
  <si>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</si>
  <si>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</si>
  <si>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</si>
  <si>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</si>
  <si>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</si>
  <si>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</si>
  <si>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</si>
  <si>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</si>
  <si>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</si>
  <si>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</si>
  <si>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</si>
  <si>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</si>
  <si>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</si>
  <si>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</si>
  <si>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</si>
  <si>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</si>
  <si>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</si>
  <si>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</si>
  <si>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</si>
  <si>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</si>
  <si>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</si>
  <si>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</si>
  <si>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</si>
  <si>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</si>
  <si>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</si>
  <si>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</si>
  <si>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</si>
  <si>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</si>
  <si>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</si>
  <si>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</si>
  <si>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</si>
  <si>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</si>
  <si>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</si>
  <si>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</si>
  <si>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</si>
  <si>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</si>
  <si>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</si>
  <si>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</si>
  <si>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</si>
  <si>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</si>
  <si>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</si>
  <si>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</si>
  <si>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</si>
  <si>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</si>
  <si>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</si>
  <si>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</si>
  <si>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</si>
  <si>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</si>
  <si>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</si>
  <si>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</si>
  <si>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</si>
  <si>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</si>
  <si>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</si>
  <si>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</si>
  <si>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</si>
  <si>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</si>
  <si>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</si>
  <si>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</si>
  <si>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</si>
  <si>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</si>
  <si>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</si>
  <si>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</si>
  <si>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</si>
  <si>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</si>
  <si>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</si>
  <si>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</si>
  <si>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</si>
  <si>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</si>
  <si>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</si>
  <si>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</si>
  <si>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</si>
  <si>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</si>
  <si>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</si>
  <si>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</si>
  <si>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</si>
  <si>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</si>
  <si>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</si>
  <si>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</si>
  <si>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</si>
  <si>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</si>
  <si>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</si>
  <si>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</si>
  <si>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</si>
  <si>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</si>
  <si>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</si>
  <si>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</si>
  <si>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</si>
  <si>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</si>
  <si>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</si>
  <si>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</si>
  <si>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</si>
  <si>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</si>
  <si>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</si>
  <si>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</si>
  <si>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</si>
  <si>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</si>
  <si>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</si>
  <si>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</si>
  <si>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</si>
  <si>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</si>
  <si>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</si>
  <si>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</si>
  <si>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</si>
  <si>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</si>
  <si>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</si>
  <si>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</si>
  <si>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</si>
  <si>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</si>
  <si>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</si>
  <si>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</si>
  <si>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</si>
  <si>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</si>
  <si>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</si>
  <si>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</si>
  <si>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</si>
  <si>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</si>
  <si>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</si>
  <si>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</si>
  <si>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</si>
  <si>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</si>
  <si>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</si>
  <si>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</si>
  <si>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</si>
  <si>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</si>
  <si>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</si>
  <si>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</si>
  <si>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</si>
  <si>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</si>
  <si>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</si>
  <si>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</si>
  <si>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</si>
  <si>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</si>
  <si>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</si>
  <si>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</si>
  <si>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</si>
  <si>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</si>
  <si>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</si>
  <si>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</si>
  <si>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</si>
  <si>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</si>
  <si>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</si>
  <si>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</si>
  <si>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</si>
  <si>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</si>
  <si>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</si>
  <si>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</si>
  <si>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</si>
  <si>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</si>
  <si>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</si>
  <si>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</si>
  <si>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</si>
  <si>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</si>
  <si>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</si>
  <si>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</si>
  <si>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</si>
  <si>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</si>
  <si>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</si>
  <si>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</si>
  <si>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</si>
  <si>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</si>
  <si>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</si>
  <si>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</si>
  <si>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</si>
  <si>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</si>
  <si>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</si>
  <si>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</si>
  <si>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</si>
  <si>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</si>
  <si>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</si>
  <si>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</si>
  <si>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</si>
  <si>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</si>
  <si>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</si>
  <si>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</si>
  <si>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</si>
  <si>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</si>
  <si>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</si>
  <si>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</si>
  <si>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</si>
  <si>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</si>
  <si>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</si>
  <si>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</si>
  <si>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</si>
  <si>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</si>
  <si>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</si>
  <si>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</si>
  <si>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</si>
  <si>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</si>
  <si>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</si>
  <si>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</si>
  <si>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</si>
  <si>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</si>
  <si>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</si>
  <si>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</si>
  <si>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</si>
  <si>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</si>
  <si>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</si>
  <si>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</si>
  <si>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</si>
  <si>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</si>
  <si>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</si>
  <si>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</si>
  <si>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</si>
  <si>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</si>
  <si>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</si>
  <si>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</si>
  <si>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</si>
  <si>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</si>
  <si>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</si>
  <si>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</si>
  <si>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</si>
  <si>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</si>
  <si>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</si>
  <si>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</si>
  <si>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</si>
  <si>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</si>
  <si>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</si>
  <si>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</si>
  <si>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</si>
  <si>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</si>
  <si>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</si>
  <si>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</si>
  <si>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</si>
  <si>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</si>
  <si>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</si>
  <si>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</si>
  <si>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</si>
  <si>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</si>
  <si>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</si>
  <si>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</si>
  <si>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</si>
  <si>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</si>
  <si>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</si>
  <si>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</si>
  <si>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</si>
  <si>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</si>
  <si>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</si>
  <si>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</si>
  <si>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</si>
  <si>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</si>
  <si>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</si>
  <si>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</si>
  <si>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</si>
  <si>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</si>
  <si>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</si>
  <si>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</si>
  <si>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</si>
  <si>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</si>
  <si>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</si>
  <si>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</si>
  <si>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</si>
  <si>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</si>
  <si>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</si>
  <si>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</si>
  <si>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</si>
  <si>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</si>
  <si>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</si>
  <si>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</si>
  <si>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</si>
  <si>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</si>
  <si>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</si>
  <si>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</si>
  <si>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</si>
  <si>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</si>
  <si>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</si>
  <si>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</si>
  <si>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</si>
  <si>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</si>
  <si>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</si>
  <si>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</si>
  <si>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</si>
  <si>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</si>
  <si>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</si>
  <si>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</si>
  <si>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</si>
  <si>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</si>
  <si>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</si>
  <si>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</si>
  <si>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</si>
  <si>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</si>
  <si>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</si>
  <si>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</si>
  <si>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</si>
  <si>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</si>
  <si>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</si>
  <si>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</si>
  <si>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</si>
  <si>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</si>
  <si>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</si>
  <si>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</si>
  <si>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</si>
  <si>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</si>
  <si>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</si>
  <si>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</si>
  <si>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</si>
  <si>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</si>
  <si>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</si>
  <si>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</si>
  <si>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</si>
  <si>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</si>
  <si>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</si>
  <si>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</si>
  <si>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</si>
  <si>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</si>
  <si>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</si>
  <si>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</si>
  <si>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</si>
  <si>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</si>
  <si>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</si>
  <si>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</si>
  <si>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</si>
  <si>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</si>
  <si>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</si>
  <si>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</si>
  <si>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</si>
  <si>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</si>
  <si>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</si>
  <si>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</si>
  <si>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</si>
  <si>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</si>
  <si>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</si>
  <si>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</si>
  <si>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</si>
  <si>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</si>
  <si>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</si>
  <si>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</si>
  <si>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</si>
  <si>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</si>
  <si>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</si>
  <si>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</si>
  <si>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</si>
  <si>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</si>
  <si>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</si>
  <si>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</si>
  <si>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</si>
  <si>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</si>
  <si>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</si>
  <si>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</si>
  <si>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</si>
  <si>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</si>
  <si>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</si>
  <si>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</si>
  <si>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</si>
  <si>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</si>
  <si>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</si>
  <si>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</si>
  <si>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</si>
  <si>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</si>
  <si>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</si>
  <si>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</si>
  <si>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</si>
  <si>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</si>
  <si>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</si>
  <si>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</si>
  <si>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</si>
  <si>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</si>
  <si>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</si>
  <si>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</si>
  <si>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</si>
  <si>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</si>
  <si>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</si>
  <si>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</si>
  <si>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</si>
  <si>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</si>
  <si>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</si>
  <si>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</si>
  <si>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</si>
  <si>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</si>
  <si>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</si>
  <si>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</si>
  <si>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</si>
  <si>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</si>
  <si>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</si>
  <si>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</si>
  <si>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</si>
  <si>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</si>
  <si>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</si>
  <si>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</si>
  <si>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</si>
  <si>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</si>
  <si>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</si>
  <si>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</si>
  <si>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</si>
  <si>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</si>
  <si>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</si>
  <si>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</si>
  <si>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</si>
  <si>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</si>
  <si>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</si>
  <si>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</si>
  <si>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</si>
  <si>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</si>
  <si>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</si>
  <si>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</si>
  <si>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</si>
  <si>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</si>
  <si>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</si>
  <si>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</si>
  <si>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</si>
  <si>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</si>
  <si>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</si>
  <si>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</si>
  <si>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</si>
  <si>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</si>
  <si>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</si>
  <si>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</si>
  <si>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</si>
  <si>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</si>
  <si>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</si>
  <si>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</si>
  <si>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</si>
  <si>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</si>
  <si>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</si>
  <si>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</si>
  <si>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</si>
  <si>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</si>
  <si>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</si>
  <si>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</si>
  <si>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</si>
  <si>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</si>
  <si>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</si>
  <si>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</si>
  <si>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</si>
  <si>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</si>
  <si>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</si>
  <si>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</si>
  <si>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</si>
  <si>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</si>
  <si>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</si>
  <si>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</si>
  <si>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</si>
  <si>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</si>
  <si>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</si>
  <si>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</si>
  <si>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</si>
  <si>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</si>
  <si>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</si>
  <si>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</si>
  <si>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</si>
  <si>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</si>
  <si>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</si>
  <si>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</si>
  <si>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</si>
  <si>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</si>
  <si>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</si>
  <si>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</si>
  <si>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</si>
  <si>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</si>
  <si>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</si>
  <si>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</si>
  <si>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</si>
  <si>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</si>
  <si>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</si>
  <si>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</si>
  <si>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</si>
  <si>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</si>
  <si>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</si>
  <si>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</si>
  <si>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</si>
  <si>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</si>
  <si>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</si>
  <si>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</si>
  <si>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</si>
  <si>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</si>
  <si>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</si>
  <si>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</si>
  <si>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</si>
  <si>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</si>
  <si>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</si>
  <si>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</si>
  <si>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</si>
  <si>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</si>
  <si>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</si>
  <si>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</si>
  <si>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</si>
  <si>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</si>
  <si>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</si>
  <si>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</si>
  <si>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</si>
  <si>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</si>
  <si>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</si>
  <si>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</si>
  <si>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</si>
  <si>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</si>
  <si>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</si>
  <si>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</si>
  <si>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</si>
  <si>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</si>
  <si>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</si>
  <si>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</si>
  <si>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</si>
  <si>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</si>
  <si>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</si>
  <si>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</si>
  <si>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</si>
  <si>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</si>
  <si>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</si>
  <si>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</si>
  <si>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</si>
  <si>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</si>
  <si>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</si>
  <si>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</si>
  <si>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</si>
  <si>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</si>
  <si>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</si>
  <si>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</si>
  <si>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</si>
  <si>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</si>
  <si>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</si>
  <si>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</si>
  <si>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</si>
  <si>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</si>
  <si>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</si>
  <si>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</si>
  <si>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</si>
  <si>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</si>
  <si>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</si>
  <si>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</si>
  <si>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</si>
  <si>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</si>
  <si>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</si>
  <si>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</si>
  <si>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</si>
  <si>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</si>
  <si>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</si>
  <si>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</si>
  <si>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</si>
  <si>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</si>
  <si>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</si>
  <si>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</si>
  <si>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</si>
  <si>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</si>
  <si>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</si>
  <si>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</si>
  <si>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</si>
  <si>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</si>
  <si>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</si>
  <si>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</si>
  <si>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</si>
  <si>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</si>
  <si>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</si>
  <si>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</si>
  <si>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</si>
  <si>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</si>
  <si>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</si>
  <si>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</si>
  <si>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</si>
  <si>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</si>
  <si>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</si>
  <si>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</si>
  <si>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</si>
  <si>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</si>
  <si>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</si>
  <si>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</si>
  <si>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</si>
  <si>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</si>
  <si>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</si>
  <si>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</si>
  <si>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</si>
  <si>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</si>
  <si>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</si>
  <si>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</si>
  <si>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</si>
  <si>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</si>
  <si>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</si>
  <si>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</si>
  <si>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</si>
  <si>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</si>
  <si>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</si>
  <si>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</si>
  <si>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</si>
  <si>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</si>
  <si>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</si>
  <si>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</si>
  <si>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</si>
  <si>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</si>
  <si>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</si>
  <si>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</si>
  <si>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</si>
  <si>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</si>
  <si>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</si>
  <si>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</si>
  <si>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</si>
  <si>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</si>
  <si>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</si>
  <si>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</si>
  <si>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</si>
  <si>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</si>
  <si>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</si>
  <si>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</si>
  <si>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</si>
  <si>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</si>
  <si>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</si>
  <si>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</si>
  <si>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</si>
  <si>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</si>
  <si>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</si>
  <si>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</si>
  <si>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</si>
  <si>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</si>
  <si>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</si>
  <si>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</si>
  <si>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</si>
  <si>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</si>
  <si>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</si>
  <si>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</si>
  <si>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</si>
  <si>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</si>
  <si>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</si>
  <si>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</si>
  <si>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</si>
  <si>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</si>
  <si>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</si>
  <si>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</si>
  <si>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</si>
  <si>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</si>
  <si>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</si>
  <si>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</si>
  <si>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</si>
  <si>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</si>
  <si>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</si>
  <si>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</si>
  <si>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</si>
  <si>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</si>
  <si>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</si>
  <si>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</si>
  <si>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</si>
  <si>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</si>
  <si>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</si>
  <si>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</si>
  <si>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</si>
  <si>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</si>
  <si>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</si>
  <si>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</si>
  <si>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</si>
  <si>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</si>
  <si>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</si>
  <si>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</si>
  <si>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</si>
  <si>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</si>
  <si>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</si>
  <si>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</si>
  <si>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</si>
  <si>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</si>
  <si>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</si>
  <si>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</si>
  <si>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</si>
  <si>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</si>
  <si>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</si>
  <si>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</si>
  <si>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</si>
  <si>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</si>
  <si>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</si>
  <si>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</si>
  <si>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</si>
  <si>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</si>
  <si>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</si>
  <si>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</si>
  <si>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</si>
  <si>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</si>
  <si>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</si>
  <si>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</si>
  <si>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</si>
  <si>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</si>
  <si>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</si>
  <si>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</si>
  <si>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</si>
  <si>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</si>
  <si>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</si>
  <si>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</si>
  <si>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</si>
  <si>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</si>
  <si>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</si>
  <si>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</si>
  <si>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</si>
  <si>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</si>
  <si>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</si>
  <si>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</si>
  <si>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</si>
  <si>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</si>
  <si>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</si>
  <si>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</si>
  <si>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</si>
  <si>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</si>
  <si>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</si>
  <si>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</si>
  <si>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</si>
  <si>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</si>
  <si>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</si>
  <si>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</si>
  <si>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</si>
  <si>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</si>
  <si>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</si>
  <si>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</si>
  <si>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</si>
  <si>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</si>
  <si>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</si>
  <si>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</si>
  <si>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</si>
  <si>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</si>
  <si>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</si>
  <si>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</si>
  <si>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</si>
  <si>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</si>
  <si>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</si>
  <si>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</si>
  <si>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</si>
  <si>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</si>
  <si>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</si>
  <si>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</si>
  <si>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</si>
  <si>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</si>
  <si>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</si>
  <si>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</si>
  <si>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</si>
  <si>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</si>
  <si>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</si>
  <si>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</si>
  <si>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</si>
  <si>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</si>
  <si>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</si>
  <si>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</si>
  <si>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</si>
  <si>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</si>
  <si>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</si>
  <si>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</si>
  <si>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</si>
  <si>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</si>
  <si>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</si>
  <si>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</si>
  <si>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</si>
  <si>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</si>
  <si>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</si>
  <si>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</si>
  <si>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</si>
  <si>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</si>
  <si>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</si>
  <si>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</si>
  <si>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</si>
  <si>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</si>
  <si>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</si>
  <si>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</si>
  <si>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</si>
  <si>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</si>
  <si>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</si>
  <si>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</si>
  <si>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</si>
  <si>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</si>
  <si>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</si>
  <si>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</si>
  <si>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</si>
  <si>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</si>
  <si>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</si>
  <si>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</si>
  <si>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</si>
  <si>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</si>
  <si>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</si>
  <si>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</si>
  <si>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</si>
  <si>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</si>
  <si>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</si>
  <si>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</si>
  <si>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</si>
  <si>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</si>
  <si>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</si>
  <si>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</si>
  <si>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</si>
  <si>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</si>
  <si>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</si>
  <si>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</si>
  <si>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</si>
  <si>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</si>
  <si>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</si>
  <si>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</si>
  <si>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</si>
  <si>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</si>
  <si>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</si>
  <si>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</si>
  <si>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</si>
  <si>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</si>
  <si>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</si>
  <si>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</si>
  <si>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</si>
  <si>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</si>
  <si>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</si>
  <si>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</si>
  <si>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</si>
  <si>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</si>
  <si>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</si>
  <si>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</si>
  <si>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</si>
  <si>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</si>
  <si>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</si>
  <si>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</si>
  <si>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</si>
  <si>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</si>
  <si>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</si>
  <si>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</si>
  <si>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</si>
  <si>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</si>
  <si>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</si>
  <si>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</si>
  <si>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</si>
  <si>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</si>
  <si>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</si>
  <si>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</si>
  <si>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</si>
  <si>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</si>
  <si>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</si>
  <si>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</si>
  <si>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</si>
  <si>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</si>
  <si>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</si>
  <si>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</si>
  <si>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</si>
  <si>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</si>
  <si>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</si>
  <si>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</si>
  <si>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</si>
  <si>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</si>
  <si>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</si>
  <si>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</si>
  <si>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</si>
  <si>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</si>
  <si>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</si>
  <si>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</si>
  <si>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</si>
  <si>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</si>
  <si>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</si>
  <si>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</si>
  <si>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</si>
  <si>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</si>
  <si>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</si>
  <si>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</si>
  <si>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</si>
  <si>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</si>
  <si>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</si>
  <si>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</si>
  <si>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</si>
  <si>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</si>
  <si>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</si>
  <si>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</si>
  <si>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</si>
  <si>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</si>
  <si>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</si>
  <si>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</si>
  <si>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</si>
  <si>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</si>
  <si>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</si>
  <si>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</si>
  <si>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</si>
  <si>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</si>
  <si>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</si>
  <si>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</si>
  <si>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</si>
  <si>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</si>
  <si>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</si>
  <si>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</si>
  <si>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</si>
  <si>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</si>
  <si>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</si>
  <si>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</si>
  <si>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</si>
  <si>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</si>
  <si>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</si>
  <si>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</si>
  <si>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</si>
  <si>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</si>
  <si>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</si>
  <si>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</si>
  <si>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</si>
  <si>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</si>
  <si>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</si>
  <si>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</si>
  <si>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</si>
  <si>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</si>
  <si>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</si>
  <si>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</si>
  <si>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</si>
  <si>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</si>
  <si>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</si>
  <si>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</si>
  <si>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</si>
  <si>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</si>
  <si>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</si>
  <si>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</si>
  <si>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</si>
  <si>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</si>
  <si>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</si>
  <si>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</si>
  <si>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</si>
  <si>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</si>
  <si>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</si>
  <si>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</si>
  <si>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</si>
  <si>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</si>
  <si>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</si>
  <si>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</si>
  <si>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</si>
  <si>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</si>
  <si>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</si>
  <si>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</si>
  <si>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</si>
  <si>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</si>
  <si>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</si>
  <si>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</si>
  <si>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</si>
  <si>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</si>
  <si>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</si>
  <si>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</si>
  <si>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</si>
  <si>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</si>
  <si>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</si>
  <si>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</si>
  <si>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</si>
  <si>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</si>
  <si>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</si>
  <si>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</si>
  <si>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</si>
  <si>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</si>
  <si>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</si>
  <si>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</si>
  <si>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</si>
  <si>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</si>
  <si>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</si>
  <si>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</si>
  <si>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</si>
  <si>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</si>
  <si>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</si>
  <si>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</si>
  <si>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</si>
  <si>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</si>
  <si>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</si>
  <si>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</si>
  <si>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</si>
  <si>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</si>
  <si>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</si>
  <si>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</si>
  <si>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</si>
  <si>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</si>
  <si>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</si>
  <si>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</si>
  <si>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</si>
  <si>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</si>
  <si>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</si>
  <si>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</si>
  <si>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</si>
  <si>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</si>
  <si>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</si>
  <si>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</si>
  <si>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</si>
  <si>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</si>
  <si>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</si>
  <si>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</si>
  <si>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</si>
  <si>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</si>
  <si>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</si>
  <si>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</si>
  <si>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</si>
  <si>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</si>
  <si>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</si>
  <si>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</si>
  <si>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</si>
  <si>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</si>
  <si>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</si>
  <si>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</si>
  <si>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</si>
  <si>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</si>
  <si>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</si>
  <si>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</si>
  <si>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</si>
  <si>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</si>
  <si>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</si>
  <si>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</si>
  <si>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</si>
  <si>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</si>
  <si>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</si>
  <si>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</si>
  <si>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</si>
  <si>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</si>
  <si>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</si>
  <si>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</si>
  <si>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</si>
  <si>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</si>
  <si>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</si>
  <si>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</si>
  <si>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</si>
  <si>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</si>
  <si>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</si>
  <si>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</si>
  <si>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</si>
  <si>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</si>
  <si>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</si>
  <si>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</si>
  <si>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</si>
  <si>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</si>
  <si>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</si>
  <si>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</si>
  <si>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</si>
  <si>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</si>
  <si>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</si>
  <si>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</si>
  <si>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</si>
  <si>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</si>
  <si>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</si>
  <si>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</si>
  <si>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</si>
  <si>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</si>
  <si>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</si>
  <si>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</si>
  <si>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</si>
  <si>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</si>
  <si>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</si>
  <si>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</si>
  <si>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</si>
  <si>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</si>
  <si>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</si>
  <si>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</si>
  <si>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</si>
  <si>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</si>
  <si>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</si>
  <si>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</si>
  <si>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</si>
  <si>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</si>
  <si>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</si>
  <si>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</si>
  <si>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</si>
  <si>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</si>
  <si>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</si>
  <si>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</si>
  <si>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</si>
  <si>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</si>
  <si>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</si>
  <si>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</si>
  <si>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</si>
  <si>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</si>
  <si>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</si>
  <si>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</si>
  <si>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</si>
  <si>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</si>
  <si>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</si>
  <si>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</si>
  <si>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</si>
  <si>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</si>
  <si>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</si>
  <si>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</si>
  <si>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</si>
  <si>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</si>
  <si>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</si>
  <si>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</si>
  <si>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</si>
  <si>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</si>
  <si>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</si>
  <si>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</si>
  <si>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</si>
  <si>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</si>
  <si>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</si>
  <si>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</si>
  <si>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</si>
  <si>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</si>
  <si>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</si>
  <si>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</si>
  <si>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</si>
  <si>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</si>
  <si>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</si>
  <si>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</si>
  <si>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</si>
  <si>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</si>
  <si>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</si>
  <si>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</si>
  <si>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</si>
  <si>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</si>
  <si>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</si>
  <si>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</si>
  <si>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</si>
  <si>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</si>
  <si>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</si>
  <si>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</si>
  <si>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</si>
  <si>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</si>
  <si>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</si>
  <si>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</si>
  <si>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</si>
  <si>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</si>
  <si>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</si>
  <si>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</si>
  <si>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</si>
  <si>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</si>
  <si>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</si>
  <si>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</si>
  <si>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</si>
  <si>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</si>
  <si>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</si>
  <si>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</si>
  <si>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</si>
  <si>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</si>
  <si>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</si>
  <si>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</si>
  <si>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</si>
  <si>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</si>
  <si>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</si>
  <si>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</si>
  <si>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</si>
  <si>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</si>
  <si>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</si>
  <si>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</si>
  <si>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</si>
  <si>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</si>
  <si>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</si>
  <si>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</si>
  <si>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</si>
  <si>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</si>
  <si>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</si>
  <si>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</si>
  <si>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</si>
  <si>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</si>
  <si>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</si>
  <si>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</si>
  <si>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</si>
  <si>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</si>
  <si>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</si>
  <si>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</si>
  <si>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</si>
  <si>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</si>
  <si>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</si>
  <si>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</si>
  <si>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</si>
  <si>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</si>
  <si>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</si>
  <si>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</si>
  <si>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</si>
  <si>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</si>
  <si>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</si>
  <si>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</si>
  <si>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</si>
  <si>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</si>
  <si>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</si>
  <si>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</si>
  <si>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</si>
  <si>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</si>
  <si>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</si>
  <si>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</si>
  <si>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</si>
  <si>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</si>
  <si>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</si>
  <si>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</si>
  <si>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</si>
  <si>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</si>
  <si>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</si>
  <si>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</si>
  <si>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</si>
  <si>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</si>
  <si>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</si>
  <si>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</si>
  <si>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</si>
  <si>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</si>
  <si>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</si>
  <si>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</si>
  <si>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</si>
  <si>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</si>
  <si>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</si>
  <si>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</si>
  <si>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</si>
  <si>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</si>
  <si>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</si>
  <si>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</si>
  <si>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</si>
  <si>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</si>
  <si>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</si>
  <si>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</si>
  <si>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</si>
  <si>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</si>
  <si>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</si>
  <si>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</si>
  <si>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</si>
  <si>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</si>
  <si>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</si>
  <si>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</si>
  <si>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</si>
  <si>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</si>
  <si>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</si>
  <si>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</si>
  <si>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</si>
  <si>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</si>
  <si>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</si>
  <si>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</si>
  <si>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</si>
  <si>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</si>
  <si>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</si>
  <si>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</si>
  <si>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</si>
  <si>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</si>
  <si>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</si>
  <si>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</si>
  <si>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</si>
  <si>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</si>
  <si>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</si>
  <si>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</si>
  <si>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</si>
  <si>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</si>
  <si>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</si>
  <si>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</si>
  <si>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</si>
  <si>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</si>
  <si>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</si>
  <si>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</si>
  <si>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</si>
  <si>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</si>
  <si>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</si>
  <si>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</si>
  <si>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</si>
  <si>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</si>
  <si>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</si>
  <si>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</si>
  <si>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</si>
  <si>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</si>
  <si>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</si>
  <si>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</si>
  <si>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</si>
  <si>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</si>
  <si>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</si>
  <si>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</si>
  <si>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</si>
  <si>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</si>
  <si>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</si>
  <si>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</si>
  <si>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</si>
  <si>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</si>
  <si>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</si>
  <si>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</si>
  <si>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</si>
  <si>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</si>
  <si>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</si>
  <si>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</si>
  <si>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</si>
  <si>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</si>
  <si>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</si>
  <si>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</si>
  <si>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</si>
  <si>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</si>
  <si>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</si>
  <si>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</si>
  <si>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</si>
  <si>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</si>
  <si>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</si>
  <si>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</si>
  <si>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</si>
  <si>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</si>
  <si>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</si>
  <si>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</si>
  <si>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</si>
  <si>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</si>
  <si>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</si>
  <si>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</si>
  <si>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</si>
  <si>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</si>
  <si>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</si>
  <si>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</si>
  <si>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</si>
  <si>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</si>
  <si>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</si>
  <si>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</si>
  <si>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</si>
  <si>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</si>
  <si>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</si>
  <si>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</si>
  <si>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</si>
  <si>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</si>
  <si>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</si>
  <si>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</si>
  <si>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</si>
  <si>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</si>
  <si>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</si>
  <si>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</si>
  <si>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</si>
  <si>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</si>
  <si>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</si>
  <si>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</si>
  <si>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</si>
  <si>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</si>
  <si>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</si>
  <si>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</si>
  <si>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</si>
  <si>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</si>
  <si>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</si>
  <si>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</si>
  <si>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</si>
  <si>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</si>
  <si>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</si>
  <si>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</si>
  <si>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</si>
  <si>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</si>
  <si>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</si>
  <si>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</si>
  <si>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</si>
  <si>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</si>
  <si>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</si>
  <si>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</si>
  <si>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</si>
  <si>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</si>
  <si>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</si>
  <si>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</si>
  <si>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</si>
  <si>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</si>
  <si>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</si>
  <si>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</si>
  <si>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</si>
  <si>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</si>
  <si>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</si>
  <si>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</si>
  <si>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</si>
  <si>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</si>
  <si>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</si>
  <si>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</si>
  <si>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</si>
  <si>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</si>
  <si>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</si>
  <si>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</si>
  <si>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</si>
  <si>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</si>
  <si>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</si>
  <si>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</si>
  <si>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</si>
  <si>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</si>
  <si>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</si>
  <si>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</si>
  <si>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</si>
  <si>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</si>
  <si>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</si>
  <si>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</si>
  <si>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</si>
  <si>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</si>
  <si>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</si>
  <si>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</si>
  <si>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</si>
  <si>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</si>
  <si>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</si>
  <si>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</si>
  <si>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</si>
  <si>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</si>
  <si>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</si>
  <si>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</si>
  <si>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</si>
  <si>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</si>
  <si>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</si>
  <si>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</si>
  <si>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</si>
  <si>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</si>
  <si>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</si>
  <si>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</si>
  <si>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</si>
  <si>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</si>
  <si>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</si>
  <si>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</si>
  <si>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</si>
  <si>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</si>
  <si>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</si>
  <si>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</si>
  <si>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</si>
  <si>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</si>
  <si>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</si>
  <si>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</si>
  <si>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</si>
  <si>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</si>
  <si>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</si>
  <si>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</si>
  <si>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</si>
  <si>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</si>
  <si>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</si>
  <si>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</si>
  <si>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</si>
  <si>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</si>
  <si>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</si>
  <si>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</si>
  <si>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</si>
  <si>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</si>
  <si>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</si>
  <si>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</si>
  <si>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</si>
  <si>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</si>
  <si>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</si>
  <si>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</si>
  <si>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</si>
  <si>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</si>
  <si>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</si>
  <si>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</si>
  <si>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</si>
  <si>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</si>
  <si>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</si>
  <si>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</si>
  <si>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</si>
  <si>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</si>
  <si>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</si>
  <si>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</si>
  <si>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</si>
  <si>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</si>
  <si>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</si>
  <si>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</si>
  <si>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</si>
  <si>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</si>
  <si>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</si>
  <si>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</si>
  <si>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</si>
  <si>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</si>
  <si>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</si>
  <si>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</si>
  <si>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</si>
  <si>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</si>
  <si>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</si>
  <si>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</si>
  <si>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</si>
  <si>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</si>
  <si>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</si>
  <si>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</si>
  <si>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</si>
  <si>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</si>
  <si>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</si>
  <si>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</si>
  <si>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</si>
  <si>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</si>
  <si>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</si>
  <si>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</si>
  <si>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</si>
  <si>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</si>
  <si>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</si>
  <si>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</si>
  <si>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</si>
  <si>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</si>
  <si>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</si>
  <si>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</si>
  <si>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</si>
  <si>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</si>
  <si>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</si>
  <si>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</si>
  <si>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</si>
  <si>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</si>
  <si>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</si>
  <si>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</si>
  <si>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</si>
  <si>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</si>
  <si>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</si>
  <si>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</si>
  <si>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</si>
  <si>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</si>
  <si>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</si>
  <si>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</si>
  <si>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</si>
  <si>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</si>
  <si>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</si>
  <si>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</si>
  <si>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</si>
  <si>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</si>
  <si>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</si>
  <si>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</si>
  <si>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</si>
  <si>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</si>
  <si>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</si>
  <si>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</si>
  <si>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</si>
  <si>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</si>
  <si>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</si>
  <si>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</si>
  <si>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</si>
  <si>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</si>
  <si>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</si>
  <si>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</si>
  <si>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</si>
  <si>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</si>
  <si>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</si>
  <si>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</si>
  <si>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</si>
  <si>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</si>
  <si>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</si>
  <si>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</si>
  <si>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</si>
  <si>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</si>
  <si>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</si>
  <si>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</si>
  <si>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</si>
  <si>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</si>
  <si>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</si>
  <si>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</si>
  <si>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</si>
  <si>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</si>
  <si>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</si>
  <si>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</si>
  <si>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</si>
  <si>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</si>
  <si>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</si>
  <si>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</si>
  <si>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</si>
  <si>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</si>
  <si>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</si>
  <si>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</si>
  <si>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</si>
  <si>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</si>
  <si>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</si>
  <si>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</si>
  <si>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</si>
  <si>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</si>
  <si>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</si>
  <si>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</si>
  <si>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</si>
  <si>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</si>
  <si>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</si>
  <si>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</si>
  <si>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</si>
  <si>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</si>
  <si>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</si>
  <si>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</si>
  <si>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</si>
  <si>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</si>
  <si>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</si>
  <si>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</si>
  <si>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</si>
  <si>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</si>
  <si>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</si>
  <si>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</si>
  <si>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</si>
  <si>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</si>
  <si>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</si>
  <si>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</si>
  <si>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</si>
  <si>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</si>
  <si>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</si>
  <si>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</si>
  <si>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</si>
  <si>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</si>
  <si>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</si>
  <si>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</si>
  <si>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</si>
  <si>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</si>
  <si>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</si>
  <si>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</si>
  <si>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</si>
  <si>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</si>
  <si>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</si>
  <si>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</si>
  <si>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</si>
  <si>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</si>
  <si>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</si>
  <si>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</si>
  <si>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</si>
  <si>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</si>
  <si>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</si>
  <si>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</si>
  <si>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</si>
  <si>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</si>
  <si>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</si>
  <si>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</si>
  <si>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</si>
  <si>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</si>
  <si>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</si>
  <si>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</si>
  <si>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</si>
  <si>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</si>
  <si>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</si>
  <si>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</si>
  <si>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</si>
  <si>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</si>
  <si>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</si>
  <si>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</si>
  <si>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</si>
  <si>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</si>
  <si>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</si>
  <si>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</si>
  <si>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</si>
  <si>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</si>
  <si>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</si>
  <si>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</si>
  <si>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</si>
  <si>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</si>
  <si>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</si>
  <si>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</si>
  <si>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</si>
  <si>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</si>
  <si>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</si>
  <si>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</si>
  <si>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</si>
  <si>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</si>
  <si>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</si>
  <si>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</si>
  <si>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</si>
  <si>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</si>
  <si>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</si>
  <si>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</si>
  <si>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</si>
  <si>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</si>
  <si>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</si>
  <si>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</si>
  <si>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</si>
  <si>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</si>
  <si>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</si>
  <si>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</si>
  <si>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</si>
  <si>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</si>
  <si>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</si>
  <si>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</si>
  <si>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</si>
  <si>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</si>
  <si>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</si>
  <si>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</si>
  <si>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</si>
  <si>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</si>
  <si>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</si>
  <si>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</si>
  <si>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</si>
  <si>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</si>
  <si>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</si>
  <si>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</si>
  <si>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</si>
  <si>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</si>
  <si>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</si>
  <si>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</si>
  <si>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</si>
  <si>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</si>
  <si>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</si>
  <si>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</si>
  <si>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</si>
  <si>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</si>
  <si>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</si>
  <si>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</si>
  <si>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</si>
  <si>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</si>
  <si>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</si>
  <si>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</si>
  <si>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</si>
  <si>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</si>
  <si>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</si>
  <si>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</si>
  <si>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</si>
  <si>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</si>
  <si>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</si>
  <si>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</si>
  <si>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</si>
  <si>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</si>
  <si>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</si>
  <si>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</si>
  <si>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</si>
  <si>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</si>
  <si>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</si>
  <si>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</si>
  <si>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</si>
  <si>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</si>
  <si>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</si>
  <si>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</si>
  <si>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</si>
  <si>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</si>
  <si>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</si>
  <si>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</si>
  <si>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</si>
  <si>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</si>
  <si>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</si>
  <si>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</si>
  <si>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</si>
  <si>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</si>
  <si>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</si>
  <si>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</si>
  <si>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</si>
  <si>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</si>
  <si>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</si>
  <si>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</si>
  <si>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</si>
  <si>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</si>
  <si>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</si>
  <si>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</si>
  <si>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</si>
  <si>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</si>
  <si>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</si>
  <si>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</si>
  <si>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</si>
  <si>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</si>
  <si>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</si>
  <si>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</si>
  <si>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</si>
  <si>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</si>
  <si>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</si>
  <si>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</si>
  <si>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</si>
  <si>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</si>
  <si>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</si>
  <si>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</si>
  <si>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</si>
  <si>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</si>
  <si>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</si>
  <si>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</si>
  <si>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</si>
  <si>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</si>
  <si>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</si>
  <si>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</si>
  <si>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</si>
  <si>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</si>
  <si>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</si>
  <si>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</si>
  <si>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</si>
  <si>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</si>
  <si>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</si>
  <si>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</si>
  <si>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</si>
  <si>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</si>
  <si>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</si>
  <si>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</si>
  <si>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</si>
  <si>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</si>
  <si>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</si>
  <si>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</si>
  <si>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</si>
  <si>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</si>
  <si>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</si>
  <si>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</si>
  <si>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</si>
  <si>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</si>
  <si>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</si>
  <si>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</si>
  <si>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</si>
  <si>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</si>
  <si>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</si>
  <si>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</si>
  <si>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</si>
  <si>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</si>
  <si>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</si>
  <si>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</si>
  <si>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</si>
  <si>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</si>
  <si>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</si>
  <si>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</si>
  <si>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</si>
  <si>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</si>
  <si>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</si>
  <si>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</si>
  <si>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</si>
  <si>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</si>
  <si>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</si>
  <si>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</si>
  <si>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</si>
  <si>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</si>
  <si>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</si>
  <si>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</si>
  <si>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</si>
  <si>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</si>
  <si>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</si>
  <si>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</si>
  <si>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</si>
  <si>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</si>
  <si>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</si>
  <si>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</si>
  <si>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</si>
  <si>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</si>
  <si>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</si>
  <si>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</si>
  <si>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</si>
  <si>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</si>
  <si>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</si>
  <si>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</si>
  <si>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</si>
  <si>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</si>
  <si>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</si>
  <si>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</si>
  <si>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</si>
  <si>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</si>
  <si>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</si>
  <si>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</si>
  <si>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</si>
  <si>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</si>
  <si>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</si>
  <si>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</si>
  <si>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</si>
  <si>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</si>
  <si>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</si>
  <si>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</si>
  <si>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</si>
  <si>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</si>
  <si>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</si>
  <si>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</si>
  <si>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</si>
  <si>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</si>
  <si>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</si>
  <si>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</si>
  <si>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</si>
  <si>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</si>
  <si>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</si>
  <si>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</si>
  <si>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</si>
  <si>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</si>
  <si>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</si>
  <si>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</si>
  <si>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</si>
  <si>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</si>
  <si>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</si>
  <si>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</si>
  <si>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</si>
  <si>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</si>
  <si>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</si>
  <si>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</si>
  <si>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</si>
  <si>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</si>
  <si>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</si>
  <si>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</si>
  <si>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</si>
  <si>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</si>
  <si>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</si>
  <si>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</si>
  <si>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</si>
  <si>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</si>
  <si>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</si>
  <si>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</si>
  <si>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</si>
  <si>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</si>
  <si>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</si>
  <si>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</si>
  <si>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</si>
  <si>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</si>
  <si>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</si>
  <si>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</si>
  <si>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</si>
  <si>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</si>
  <si>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</si>
  <si>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</si>
  <si>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</si>
  <si>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</si>
  <si>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</si>
  <si>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</si>
  <si>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</si>
  <si>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</si>
  <si>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</si>
  <si>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</si>
  <si>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</si>
  <si>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</si>
  <si>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</si>
  <si>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</si>
  <si>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</si>
  <si>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</si>
  <si>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</si>
  <si>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</si>
  <si>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</si>
  <si>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</si>
  <si>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</si>
  <si>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</si>
  <si>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</si>
  <si>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</si>
  <si>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</si>
  <si>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</si>
  <si>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</si>
  <si>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</si>
  <si>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</si>
  <si>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</si>
  <si>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</si>
  <si>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</si>
  <si>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</si>
  <si>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</si>
  <si>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</si>
  <si>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</si>
  <si>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</si>
  <si>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</si>
  <si>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</si>
  <si>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</si>
  <si>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</si>
  <si>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</si>
  <si>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</si>
  <si>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</si>
  <si>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</si>
  <si>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</si>
  <si>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</si>
  <si>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</si>
  <si>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</si>
  <si>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</si>
  <si>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</si>
  <si>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</si>
  <si>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</si>
  <si>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</si>
  <si>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</si>
  <si>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</si>
  <si>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</si>
  <si>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</si>
  <si>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</si>
  <si>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</si>
  <si>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</si>
  <si>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</si>
  <si>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</si>
  <si>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</si>
  <si>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</si>
  <si>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</si>
  <si>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</si>
  <si>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</si>
  <si>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</si>
  <si>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</si>
  <si>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</si>
  <si>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</si>
  <si>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</si>
  <si>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</si>
  <si>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</si>
  <si>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</si>
  <si>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</si>
  <si>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</si>
  <si>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</si>
  <si>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</si>
  <si>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</si>
  <si>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</si>
  <si>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</si>
  <si>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</si>
  <si>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</si>
  <si>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</si>
  <si>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</si>
  <si>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</si>
  <si>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</si>
  <si>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</si>
  <si>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</si>
  <si>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</si>
  <si>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</si>
  <si>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</si>
  <si>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</si>
  <si>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</si>
  <si>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</si>
  <si>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</si>
  <si>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</si>
  <si>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</si>
  <si>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</si>
  <si>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</si>
  <si>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</si>
  <si>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</si>
  <si>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</si>
  <si>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</si>
  <si>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</si>
  <si>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</si>
  <si>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</si>
  <si>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</si>
  <si>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</si>
  <si>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</si>
  <si>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</si>
  <si>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</si>
  <si>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</si>
  <si>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</si>
  <si>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</si>
  <si>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</si>
  <si>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</si>
  <si>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</si>
  <si>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</si>
  <si>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</si>
  <si>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</si>
  <si>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</si>
  <si>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</si>
  <si>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</si>
  <si>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</si>
  <si>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</si>
  <si>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</si>
  <si>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</si>
  <si>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</si>
  <si>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</si>
  <si>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</si>
  <si>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</si>
  <si>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</si>
  <si>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</si>
  <si>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</si>
  <si>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</si>
  <si>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</si>
  <si>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</si>
  <si>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</si>
  <si>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</si>
  <si>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</si>
  <si>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</si>
  <si>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</si>
  <si>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</si>
  <si>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</si>
  <si>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</si>
  <si>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</si>
  <si>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</si>
  <si>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</si>
  <si>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</si>
  <si>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</si>
  <si>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</si>
  <si>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</si>
  <si>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</si>
  <si>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</si>
  <si>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</si>
  <si>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</si>
  <si>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</si>
  <si>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</si>
  <si>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</si>
  <si>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</si>
  <si>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</si>
  <si>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</si>
  <si>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</si>
  <si>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</si>
  <si>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</si>
  <si>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</si>
  <si>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</si>
  <si>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</si>
  <si>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</si>
  <si>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</si>
  <si>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</si>
  <si>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</si>
  <si>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</si>
  <si>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</si>
  <si>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</si>
  <si>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</si>
  <si>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</si>
  <si>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</si>
  <si>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</si>
  <si>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</si>
  <si>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</si>
  <si>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</si>
  <si>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</si>
  <si>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</si>
  <si>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</si>
  <si>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</si>
  <si>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</si>
  <si>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</si>
  <si>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</si>
  <si>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</si>
  <si>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</si>
  <si>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</si>
  <si>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</si>
  <si>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</si>
  <si>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</si>
  <si>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</si>
  <si>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</si>
  <si>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</si>
  <si>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</si>
  <si>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</si>
  <si>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</si>
  <si>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</si>
  <si>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</si>
  <si>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</si>
  <si>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</si>
  <si>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</si>
  <si>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</si>
  <si>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</si>
  <si>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</si>
  <si>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</si>
  <si>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</si>
  <si>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</si>
  <si>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</si>
  <si>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</si>
  <si>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</si>
  <si>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</si>
  <si>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</si>
  <si>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</si>
  <si>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</si>
  <si>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</si>
  <si>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</si>
  <si>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</si>
  <si>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</si>
  <si>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</si>
  <si>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</si>
  <si>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</si>
  <si>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</si>
  <si>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</si>
  <si>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</si>
  <si>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</si>
  <si>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</si>
  <si>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</si>
  <si>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</si>
  <si>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</si>
  <si>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</si>
  <si>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</si>
  <si>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</si>
  <si>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</si>
  <si>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</si>
  <si>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</si>
  <si>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</si>
  <si>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</si>
  <si>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</si>
  <si>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</si>
  <si>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</si>
  <si>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</si>
  <si>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</si>
  <si>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</si>
  <si>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</si>
  <si>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</si>
  <si>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</si>
  <si>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</si>
  <si>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</si>
  <si>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</si>
  <si>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</si>
  <si>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</si>
  <si>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</si>
  <si>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</si>
  <si>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</si>
  <si>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</si>
  <si>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</si>
  <si>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</si>
  <si>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</si>
  <si>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</si>
  <si>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</si>
  <si>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</si>
  <si>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</si>
  <si>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</si>
  <si>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</si>
  <si>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</si>
  <si>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</si>
  <si>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</si>
  <si>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</si>
  <si>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</si>
  <si>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</si>
  <si>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</si>
  <si>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</si>
  <si>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</si>
  <si>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</si>
  <si>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</si>
  <si>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</si>
  <si>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</si>
  <si>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</si>
  <si>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</si>
  <si>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</si>
  <si>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</si>
  <si>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</si>
  <si>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</si>
  <si>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</si>
  <si>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</si>
  <si>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</si>
  <si>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</si>
  <si>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</si>
  <si>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</si>
  <si>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</si>
  <si>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</si>
  <si>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</si>
  <si>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</si>
  <si>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</si>
  <si>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</si>
  <si>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</si>
  <si>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</si>
  <si>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</si>
  <si>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</si>
  <si>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</si>
  <si>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</si>
  <si>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</si>
  <si>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</si>
  <si>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</si>
  <si>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</si>
  <si>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</si>
  <si>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</si>
  <si>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</si>
  <si>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</si>
  <si>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</si>
  <si>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</si>
  <si>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</si>
  <si>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</si>
  <si>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</si>
  <si>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</si>
  <si>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</si>
  <si>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</si>
  <si>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</si>
  <si>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</si>
  <si>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</si>
  <si>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</si>
  <si>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</si>
  <si>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</si>
  <si>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</si>
  <si>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</si>
  <si>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</si>
  <si>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</si>
  <si>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</si>
  <si>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</si>
  <si>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</si>
  <si>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</si>
  <si>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</si>
  <si>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</si>
  <si>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</si>
  <si>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</si>
  <si>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</si>
  <si>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</si>
  <si>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</si>
  <si>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</si>
  <si>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</si>
  <si>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</si>
  <si>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</si>
  <si>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</si>
  <si>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</si>
  <si>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</si>
  <si>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</si>
  <si>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</si>
  <si>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</si>
  <si>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</si>
  <si>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</si>
  <si>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</si>
  <si>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</si>
  <si>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</si>
  <si>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</si>
  <si>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</si>
  <si>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</si>
  <si>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</si>
  <si>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</si>
  <si>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</si>
  <si>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</si>
  <si>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</si>
  <si>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</si>
  <si>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</si>
  <si>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</si>
  <si>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</si>
  <si>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</si>
  <si>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</si>
  <si>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</si>
  <si>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</si>
  <si>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</si>
  <si>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</si>
  <si>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</si>
  <si>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</si>
  <si>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</si>
  <si>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</si>
  <si>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</si>
  <si>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</si>
  <si>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</si>
  <si>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</si>
  <si>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</si>
  <si>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</si>
  <si>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</si>
  <si>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</si>
  <si>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</si>
  <si>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</si>
  <si>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</si>
  <si>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</si>
  <si>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</si>
  <si>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</si>
  <si>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</si>
  <si>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</si>
  <si>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</si>
  <si>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</si>
  <si>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</si>
  <si>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</si>
  <si>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</si>
  <si>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</si>
  <si>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</si>
  <si>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</si>
  <si>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</si>
  <si>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</si>
  <si>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</si>
  <si>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</si>
  <si>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</si>
  <si>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</si>
  <si>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</si>
  <si>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</si>
  <si>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</si>
  <si>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</si>
  <si>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</si>
  <si>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</si>
  <si>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</si>
  <si>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</si>
  <si>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</si>
  <si>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</si>
  <si>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</si>
  <si>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</si>
  <si>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</si>
  <si>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</si>
  <si>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</si>
  <si>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</si>
  <si>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</si>
  <si>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</si>
  <si>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</si>
  <si>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</si>
  <si>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</si>
  <si>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</si>
  <si>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</si>
  <si>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</si>
  <si>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</si>
  <si>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</si>
  <si>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</si>
  <si>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</si>
  <si>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</si>
  <si>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</si>
  <si>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</si>
  <si>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</si>
  <si>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</si>
  <si>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</si>
  <si>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</si>
  <si>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</si>
  <si>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</si>
  <si>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</si>
  <si>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</si>
  <si>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</si>
  <si>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</si>
  <si>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</si>
  <si>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</si>
  <si>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</si>
  <si>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</si>
  <si>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</si>
  <si>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</si>
  <si>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</si>
  <si>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</si>
  <si>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</si>
  <si>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</si>
  <si>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</si>
  <si>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</si>
  <si>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</si>
  <si>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</si>
  <si>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</si>
  <si>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</si>
  <si>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</si>
  <si>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</si>
  <si>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</si>
  <si>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</si>
  <si>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</si>
  <si>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</si>
  <si>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</si>
  <si>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</si>
  <si>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</si>
  <si>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</si>
  <si>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</si>
  <si>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</si>
  <si>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</si>
  <si>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</si>
  <si>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</si>
  <si>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</si>
  <si>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</si>
  <si>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</si>
  <si>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</si>
  <si>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</si>
  <si>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</si>
  <si>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</si>
  <si>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</si>
  <si>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</si>
  <si>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</si>
  <si>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</si>
  <si>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</si>
  <si>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</si>
  <si>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</si>
  <si>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</si>
  <si>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</si>
  <si>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</si>
  <si>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</si>
  <si>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</si>
  <si>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</si>
  <si>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</si>
  <si>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</si>
  <si>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</si>
  <si>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</si>
  <si>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</si>
  <si>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</si>
  <si>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</si>
  <si>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</si>
  <si>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</si>
  <si>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</si>
  <si>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</si>
  <si>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</si>
  <si>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</si>
  <si>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</si>
  <si>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</si>
  <si>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</si>
  <si>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</si>
  <si>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</si>
  <si>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</si>
  <si>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</si>
  <si>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</si>
  <si>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</si>
  <si>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</si>
  <si>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</si>
  <si>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</si>
  <si>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</si>
  <si>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</si>
  <si>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</si>
  <si>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</si>
  <si>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</si>
  <si>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</si>
  <si>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</si>
  <si>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</si>
  <si>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</si>
  <si>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</si>
  <si>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</si>
  <si>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</si>
  <si>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</si>
  <si>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</si>
  <si>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</si>
  <si>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</si>
  <si>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</si>
  <si>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</si>
  <si>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</si>
  <si>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</si>
  <si>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</si>
  <si>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</si>
  <si>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</si>
  <si>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</si>
  <si>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</si>
  <si>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</si>
  <si>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</si>
  <si>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</si>
  <si>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</si>
  <si>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</si>
  <si>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</si>
  <si>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</si>
  <si>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</si>
  <si>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</si>
  <si>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</si>
  <si>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</si>
  <si>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</si>
  <si>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</si>
  <si>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</si>
  <si>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</si>
  <si>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</si>
  <si>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</si>
  <si>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</si>
  <si>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</si>
  <si>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</si>
  <si>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</si>
  <si>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</si>
  <si>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</si>
  <si>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</si>
  <si>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</si>
  <si>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</si>
  <si>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</si>
  <si>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</si>
  <si>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</si>
  <si>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</si>
  <si>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</si>
  <si>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</si>
  <si>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</si>
  <si>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</si>
  <si>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</si>
  <si>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</si>
  <si>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</si>
  <si>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</si>
  <si>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</si>
  <si>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</si>
  <si>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</si>
  <si>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</si>
  <si>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</si>
  <si>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</si>
  <si>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</si>
  <si>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</si>
  <si>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</si>
  <si>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</si>
  <si>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</si>
  <si>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</si>
  <si>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</si>
  <si>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</si>
  <si>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</si>
  <si>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</si>
  <si>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</si>
  <si>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</si>
  <si>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</si>
  <si>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</si>
  <si>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</si>
  <si>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</si>
  <si>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</si>
  <si>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</si>
  <si>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</si>
  <si>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</si>
  <si>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</si>
  <si>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</si>
  <si>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</si>
  <si>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</si>
  <si>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</si>
  <si>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</si>
  <si>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</si>
  <si>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</si>
  <si>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</si>
  <si>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</si>
  <si>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</si>
  <si>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</si>
  <si>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</si>
  <si>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</si>
  <si>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</si>
  <si>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</si>
  <si>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</si>
  <si>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</si>
  <si>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</si>
  <si>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</si>
  <si>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</si>
  <si>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</si>
  <si>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</si>
  <si>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</si>
  <si>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</si>
  <si>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</si>
  <si>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</si>
  <si>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</si>
  <si>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</si>
  <si>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</si>
  <si>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</si>
  <si>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</si>
  <si>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</si>
  <si>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</si>
  <si>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</si>
  <si>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</si>
  <si>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</si>
  <si>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</si>
  <si>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</si>
  <si>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</si>
  <si>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</si>
  <si>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</si>
  <si>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</si>
  <si>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</si>
  <si>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</si>
  <si>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</si>
  <si>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</si>
  <si>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</si>
  <si>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</si>
  <si>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</si>
  <si>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</si>
  <si>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</si>
  <si>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</si>
  <si>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</si>
  <si>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</si>
  <si>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</si>
  <si>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</si>
  <si>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 xml:space="preserve"> PCM-20251107-00000255</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</si>
  <si>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</si>
  <si>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</si>
  <si>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</si>
  <si>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</si>
  <si>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</si>
  <si>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</si>
  <si>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</si>
  <si>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</si>
  <si>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</si>
  <si>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</si>
  <si>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</si>
  <si>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EM Team on the way ETA: 30 min</t>
  </si>
  <si>
    <t>PCM-20251107-00000210</t>
  </si>
  <si>
    <r>
      <rPr>
        <b/>
        <sz val="11"/>
        <color rgb="FF002231"/>
        <rFont val="Calibri"/>
      </rPr>
      <t>SCECO meter inside transformed and KIDANA Team not allowed to connect PG // SCECO Complain : (</t>
    </r>
    <r>
      <rPr>
        <b/>
        <sz val="11"/>
        <color rgb="FF156082"/>
        <rFont val="Calibri Light"/>
      </rPr>
      <t xml:space="preserve">2903949121 </t>
    </r>
    <r>
      <rPr>
        <sz val="11"/>
        <color rgb="FF156082"/>
        <rFont val="Calibri Light"/>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</si>
</sst>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b/>
      <sz val="11"/>
      <color rgb="FF002231"/>
      <name val="Calibri"/>
    </font>
    <font>
      <b/>
      <sz val="11"/>
      <color rgb="FF156082"/>
      <name val="Calibri Light"/>
    </font>
    <font>
      <sz val="11"/>
      <color rgb="FF156082"/>
      <name val="Calibri Light"/>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9" totalsRowShown="0" headerRowDxfId="15" dataDxfId="14" headerRowBorderDxfId="12" tableBorderDxfId="13">
  <autoFilter ref="A1:L2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305.2985917824044</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45968.247017708331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45968.247017708331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45968.247017708331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45968.247017708331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45968.247017708331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45968.247017708331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45968.247017708331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45968.247017708331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45968.247017708331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45968.247017708331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45968.247017708331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45968.247017708331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45968.247017708331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45968.247017708331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45968.247017708331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45968.247017708331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45968.247017708331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45968.247017708331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45968.247017708331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45968.247017708331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45968.247017708331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45968.247017708331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45968.247017708331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45968.247017708331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45968.247017708331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45968.247017708331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45968.247017708331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45968.247017708331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45968.247017708331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45968.247017708331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45968.247017708331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45968.247017708331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45968.247017708331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45968.247017708331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45968.247017708331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45968.247017708331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45968.247017708331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45968.247017708331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45968.247017708331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45968.247017708331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45968.247017708331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45968.247017708331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45968.247017708331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45968.247017708331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45968.247017708331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45968.247017708331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45968.247017708331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45968.247017708331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45968.247017708331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45968.247017708331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45968.247017708331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45968.247017708331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45968.247017708331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45968.247017708331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45968.247017708331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45968.247017708331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45968.247017708331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45968.247017708331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45968.247017708331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45968.247017708331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45968.247017708331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45968.247017708331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45968.247017708331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45968.247017708331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45968.247017708331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45968.247017708331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45968.247017708331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45968.247017708331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45968.247017708331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45968.247017708331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45968.247017708331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45968.247017708331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45968.247017708331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45968.247017708331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45968.247017708331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45968.247017708331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45968.247017708331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45968.247017708331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45968.247017708331</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45968.247017708331</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45968.247017708331</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F15AA39F-5633-45CE-A391-85D6801263F0}"/>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143.24717974536907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45968.247017708331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45968.247017708331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45968.247017708331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45968.247017708331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45968.247017708331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45968.247017708331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45968.247017708331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45968.247017708331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45968.247017708331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45968.247017708331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45968.247017708331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45968.247017708331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45968.247017708331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45968.247017708331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45968.247017708331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45968.247017708331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45968.247017708331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45968.247017708331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45968.247017708331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45968.247017708331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45968.247017708331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45968.247017708331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45968.247017708331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45968.247017708331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45968.247017708331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45968.247017708331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45968.247017708331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45968.247017708331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45968.247017708331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45968.247017708331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45968.247017708331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45968.247017708331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45968.247017708331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45968.247017708331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45968.247017708331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45968.247017708331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45968.247017708331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45968.247017708331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45968.247017708331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45968.247017708331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45968.247017708331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45968.247017708331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45968.247017708331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45968.247017708331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45968.247017708331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45968.247017708331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45968.247017708331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45968.247017708331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45968.247017708331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45968.247017708331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45968.247017708331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45968.247017708331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45968.247017708331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45968.247017708331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45968.247017708331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45968.247017708331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45968.247017708331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45968.247017708331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45968.247017708331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45968.247017708331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45968.247017708331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45968.247017708331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45968.247017708331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45968.247017708331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45968.247017708331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45968.247017708331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45968.247017708331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45968.247017708331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45968.247017708331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45968.247017708331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45968.247017708331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45968.247017708331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45968.247017708331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45968.247017708331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45968.247017708331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45968.247017708331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45968.247017708331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45968.247017708331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45968.247017708331</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45968.247017708331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45968.247017708331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45968.247017708331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45968.247017708331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45968.247017708331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45968.247017708331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45968.247017708331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45968.247017708331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45968.247017708331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45968.247017708331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45968.247017708331</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45968.247017708331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45968.247017708331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45968.247017708331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45968.247017708331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45968.247017708331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45968.247017708331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45968.247017708331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45968.247017708331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45968.247017708331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45968.247017708331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45968.247017708331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45968.247017708331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45968.247017708331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45968.247017708331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45968.247017708331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45968.247017708331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45968.247017708331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45968.247017708331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45968.247017708331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45968.247017708331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45968.247017708331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45968.247017708331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45968.247017708331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45968.247017708331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45968.247017708331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45968.247017708331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45968.247017708331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45968.247017708331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45968.247017708331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45968.247017708331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45968.247017708331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45968.247017708331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45968.247017708331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45968.247017708331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45968.247017708331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45968.247017708331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45968.247017708331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45968.247017708331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45968.247017708331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45968.247017708331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45968.247017708331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45968.247017708331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45968.247017708331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45968.247017708331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45968.247017708331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45968.247017708331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45968.247017708331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45968.247017708331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45968.247017708331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45968.247017708331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45968.247017708331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45968.247017708331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45968.247017708331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45968.247017708331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45968.247017708331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45968.247017708331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45968.247017708331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45968.247017708331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45968.247017708331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45968.247017708331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45968.247017708331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45968.247017708331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45968.247017708331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45968.247017708331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45968.247017708331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45968.247017708331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45968.247017708331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45968.247017708331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45968.247017708331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45968.247017708331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45968.247017708331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45968.247017708331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45968.247017708331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45968.247017708331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45968.247017708331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45968.247017708331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45968.247017708331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45968.247017708331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45968.247017708331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45968.247017708331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45968.247017708331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45968.247017708331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45968.247017708331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45968.247017708331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45968.247017708331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45968.247017708331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45968.247017708331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45968.247017708331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45968.247017708331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45968.247017708331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45968.247017708331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45968.247017708331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45968.247017708331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45968.247017708331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45968.247017708331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45968.247017708331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45968.247017708331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45968.247017708331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45968.247017708331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45968.247017708331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45968.247017708331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45968.247017708331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45968.247017708331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45968.247017708331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45968.247017708331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45968.247017708331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45968.247017708331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45968.247017708331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45968.247017708331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45968.247017708331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45968.247017708331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45968.247017708331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45968.247017708331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45968.247017708331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45968.247017708331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45968.247017708331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45968.247017708331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45968.247017708331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45968.247017708331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45968.247017708331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45968.247017708331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45968.247017708331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45968.247017708331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45968.247017708331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45968.247017708331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45968.247017708331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45968.247017708331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45968.247017708331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45968.247017708331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45968.247017708331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45968.247017708331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45968.247017708331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45968.247017708331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45968.247017708331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45968.247017708331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45968.247017708331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45968.247017708331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45968.247017708331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45968.247017708331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45968.247017708331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45968.247017708331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45968.247017708331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45968.247017708331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45968.247017708331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45968.247017708331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45968.247017708331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45968.247017708331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45968.247017708331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45968.247017708331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45968.247017708331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45968.247017708331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45968.247017708331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45968.247017708331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45968.247017708331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45968.247017708331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45968.247017708331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45968.247017708331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45968.247017708331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45968.247017708331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45968.247017708331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45968.247017708331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45968.247017708331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45968.247017708331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45968.247017708331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45968.247017708331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45968.247017708331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45968.247017708331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45968.247017708331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45968.247017708331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45968.247017708331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45968.247017708331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45968.247017708331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45968.247017708331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45968.247017708331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45968.247017708331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45968.247017708331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45968.247017708331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45968.247017708331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45968.247017708331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45968.247017708331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45968.247017708331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45968.247017708331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45968.247017708331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45968.247017708331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45968.247017708331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45968.247017708331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45968.247017708331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45968.247017708331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45968.247017708331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45968.247017708331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45968.247017708331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45968.247017708331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45968.247017708331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45968.247017708331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45968.247017708331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45968.247017708331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45968.247017708331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45968.247017708331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45968.247017708331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45968.247017708331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45968.247017708331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45968.247017708331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45968.247017708331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45968.247017708331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45968.247017708331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45968.247017708331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45968.247017708331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45968.247017708331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45968.247017708331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45968.247017708331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45968.247017708331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45968.247017708331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45968.247017708331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45968.247017708331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45968.247017708331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45968.247017708331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45968.247017708331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45968.247017708331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45968.247017708331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45968.247017708331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45968.247017708331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45968.247017708331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45968.247017708331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45968.247017708331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45968.247017708331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45968.247017708331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45968.247017708331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45968.247017708331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45968.247017708331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45968.247017708331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45968.247017708331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45968.247017708331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45968.247017708331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45968.247017708331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45968.247017708331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45968.247017708331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45968.247017708331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45968.247017708331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45968.247017708331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45968.247017708331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45968.247017708331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45968.247017708331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45968.247017708331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45968.247017708331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45968.247017708331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45968.247017708331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45968.247017708331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45968.247017708331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45968.247017708331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45968.247017708331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45968.247017708331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45968.247017708331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45968.247017708331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45968.247017708331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45968.247017708331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45968.247017708331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45968.247017708331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45968.247017708331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45968.247017708331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45968.247017708331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45968.247017708331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45968.247017708331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45968.247017708331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45968.247017708331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45968.247017708331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45968.247017708331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45968.247017708331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45968.247017708331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45968.247017708331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45968.247017708331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45968.247017708331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45968.247017708331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45968.247017708331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45968.247017708331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45968.247017708331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45968.247017708331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45968.247017708331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45968.247017708331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45968.247017708331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45968.247017708331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45968.247017708331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45968.247017708331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45968.247017708331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45968.247017708331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45968.247017708331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45968.247017708331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45968.247017708331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45968.247017708331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45968.247017708331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45968.247017708331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45968.247017708331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45968.247017708331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45968.247017708331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45968.247017708331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45968.247017708331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45968.247017708331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45968.247017708331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45968.247017708331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45968.247017708331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45968.247017708331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45968.247017708331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45968.247017708331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45968.247017708331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45968.247017708331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45968.247017708331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45968.247017708331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45968.247017708331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45968.247017708331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45968.247017708331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45968.247017708331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45968.247017708331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45968.247017708331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45968.247017708331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45968.247017708331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45968.247017708331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45968.247017708331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45968.247017708331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45968.247017708331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45968.247017708331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45968.247017708331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45968.247017708331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45968.247017708331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45968.247017708331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45968.247017708331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45968.247017708331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45968.247017708331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45968.247017708331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45968.247017708331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45968.247017708331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45968.247017708331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45968.247017708331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45968.247017708331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45968.247017708331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45968.247017708331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45968.247017708331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45968.247017708331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45968.247017708331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45968.247017708331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45968.247017708331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45968.247017708331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45968.247017708331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45968.247017708331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45968.247017708331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45968.247017708331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45968.247017708331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45968.247017708331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45968.247017708331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45968.247017708331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45968.247017708331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45968.247017708331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45968.247017708331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45968.247017708331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45968.247017708331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45968.247017708331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45968.247017708331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45968.247017708331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45968.247017708331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45968.247017708331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45968.247017708331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45968.247017708331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45968.247017708331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45968.247017708331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45968.247017708331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45968.247017708331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45968.247017708331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45968.247017708331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45968.247017708331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45968.247017708331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45968.247017708331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45968.247017708331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45968.247017708331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45968.247017708331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45968.247017708331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45968.247017708331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45968.247017708331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45968.247017708331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45968.247017708331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45968.247017708331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45968.247017708331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45968.247017708331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45968.247017708331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45968.247017708331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45968.247017708331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45968.247017708331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45968.247017708331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45968.247017708331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45968.247017708331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45968.247017708331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45968.247017708331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45968.247017708331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45968.247017708331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45968.247017708331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45968.247017708331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45968.247017708331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45968.247017708331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45968.247017708331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45968.247017708331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45968.247017708331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45968.247017708331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45968.247017708331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45968.247017708331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45968.247017708331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45968.247017708331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45968.247017708331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45968.247017708331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45968.247017708331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45968.247017708331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45968.247017708331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45968.247017708331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45968.247017708331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45968.247017708331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45968.247017708331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45968.247017708331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45968.247017708331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45968.247017708331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45968.247017708331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45968.247017708331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45968.247017708331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45968.247017708331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45968.247017708331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45968.247017708331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45968.247017708331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45968.247017708331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45968.247017708331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45968.247017708331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45968.247017708331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45968.247017708331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45968.247017708331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45968.247017708331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45968.247017708331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45968.247017708331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45968.247017708331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45968.247017708331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45968.247017708331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45968.247017708331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45968.247017708331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45968.247017708331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45968.247017708331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45968.247017708331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45968.247017708331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45968.247017708331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45968.247017708331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45968.247017708331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45968.247017708331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45968.247017708331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45968.247017708331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45968.247017708331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45968.247017708331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45968.247017708331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45968.247017708331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45968.247017708331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45968.247017708331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45968.247017708331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45968.247017708331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45968.247017708331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45968.247017708331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45968.247017708331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45968.247017708331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45968.247017708331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45968.247017708331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45968.247017708331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45968.247017708331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45968.247017708331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45968.247017708331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45968.247017708331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45968.247017708331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45968.247017708331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45968.247017708331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45968.247017708331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45968.247017708331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45968.247017708331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45968.247017708331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45968.247017708331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45968.247017708331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45968.247017708331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45968.247017708331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45968.247017708331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45968.247017708331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45968.247017708331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45968.247017708331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45968.247017708331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45968.247017708331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45968.247017708331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45968.247017708331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45968.247017708331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45968.247017708331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45968.247017708331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45968.247017708331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45968.247017708331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45968.247017708331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45968.247017708331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45968.247017708331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45968.247017708331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45968.247017708331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45968.247017708331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45968.247017708331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45968.247017708331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45968.247017708331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45968.247017708331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45968.247017708331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45968.247017708331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45968.247017708331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45968.247017708331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45968.247017708331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45968.247017708331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45968.247017708331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45968.247017708331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45968.247017708331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45968.247017708331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45968.247017708331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45968.247017708331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45968.247017708331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45968.247017708331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45968.247017708331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45968.247017708331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45968.247017708331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45968.247017708331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45968.247017708331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45968.247017708331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45968.247017708331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45968.247017708331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45968.247017708331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45968.247017708331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45968.247017708331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45968.247017708331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45968.247017708331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45968.247017708331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45968.247017708331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45968.247017708331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45968.247017708331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45968.247017708331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45968.247017708331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45968.247017708331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45968.247017708331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45968.247017708331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45968.247017708331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45968.247017708331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45968.247017708331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45968.247017708331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45968.247017708331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45968.247017708331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45968.247017708331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45968.247017708331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45968.247017708331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45968.247017708331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45968.247017708331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45968.247017708331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45968.247017708331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45968.247017708331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45968.247017708331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45968.247017708331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45968.247017708331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45968.247017708331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45968.247017708331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45968.247017708331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45968.247017708331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45968.247017708331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45968.247017708331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45968.247017708331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45968.247017708331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45968.247017708331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45968.247017708331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45968.247017708331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45968.247017708331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45968.247017708331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45968.247017708331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45968.247017708331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45968.247017708331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45968.247017708331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45968.247017708331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45968.247017708331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45968.247017708331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45968.247017708331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45968.247017708331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45968.247017708331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45968.247017708331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45968.247017708331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45968.247017708331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45968.247017708331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45968.247017708331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45968.247017708331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45968.247017708331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45968.247017708331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45968.247017708331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45968.247017708331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45968.247017708331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45968.247017708331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45968.247017708331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45968.247017708331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45968.247017708331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45968.247017708331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45968.247017708331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45968.247017708331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45968.247017708331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45968.247017708331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45968.247017708331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45968.247017708331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45968.247017708331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45968.247017708331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45968.247017708331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45968.247017708331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45968.247017708331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45968.247017708331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45968.247017708331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45968.247017708331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45968.247017708331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45968.247017708331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45968.247017708331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45968.247017708331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45968.247017708331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45968.247017708331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45968.247017708331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45968.247017708331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45968.247017708331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45968.247017708331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45968.247017708331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45968.247017708331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45968.247017708331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45968.247017708331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45968.247017708331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45968.247017708331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45968.247017708331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45968.247017708331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45968.247017708331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45968.247017708331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45968.247017708331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45968.247017708331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45968.247017708331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45968.247017708331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45968.247017708331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45968.247017708331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45968.247017708331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45968.247017708331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45968.247017708331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45968.247017708331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45968.247017708331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45968.247017708331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45968.247017708331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45968.247017708331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45968.247017708331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45968.247017708331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45968.247017708331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45968.247017708331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45968.247017708331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45968.247017708331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45968.247017708331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45968.247017708331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45968.247017708331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45968.247017708331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45968.247017708331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45968.247017708331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45968.247017708331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45968.247017708331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45968.247017708331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45968.247017708331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45968.247017708331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45968.247017708331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45968.247017708331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45968.247017708331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45968.247017708331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45968.247017708331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45968.247017708331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45968.247017708331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45968.247017708331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45968.247017708331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45968.247017708331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45968.247017708331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45968.247017708331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45968.247017708331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45968.247017708331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45968.247017708331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45968.247017708331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45968.247017708331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45968.247017708331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45968.247017708331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45968.247017708331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45968.247017708331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45968.247017708331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45968.247017708331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45968.247017708331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45968.247017708331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45968.247017708331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45968.247017708331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45968.247017708331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45968.247017708331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45968.247017708331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45968.247017708331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45968.247017708331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45968.247017708331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45968.247017708331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45968.247017708331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45968.247017708331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45968.247017708331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45968.247017708331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45968.247017708331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45968.247017708331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45968.247017708331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45968.247017708331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45968.247017708331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45968.247017708331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45968.247017708331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45968.247017708331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45968.247017708331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45968.247017708331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45968.247017708331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45968.247017708331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45968.247017708331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45968.247017708331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45968.247017708331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45968.247017708331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45968.247017708331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45968.247017708331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45968.247017708331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45968.247017708331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45968.247017708331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45968.247017708331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45968.247017708331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45968.247017708331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45968.247017708331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45968.247017708331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45968.247017708331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45968.247017708331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45968.247017708331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45968.247017708331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45968.247017708331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45968.247017708331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45968.247017708331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45968.247017708331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45968.247017708331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45968.247017708331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45968.247017708331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45968.247017708331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45968.247017708331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45968.247017708331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45968.247017708331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45968.247017708331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45968.247017708331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45968.247017708331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45968.247017708331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45968.247017708331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45968.247017708331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45968.247017708331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45968.247017708331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45968.247017708331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45968.247017708331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45968.247017708331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45968.247017708331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45968.247017708331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45968.247017708331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45968.247017708331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45968.247017708331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45968.247017708331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45968.247017708331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45968.247017708331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45968.247017708331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45968.247017708331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45968.247017708331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45968.247017708331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45968.247017708331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45968.247017708331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45968.247017708331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45968.247017708331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45968.247017708331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45968.247017708331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45968.247017708331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45968.247017708331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45968.247017708331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45968.247017708331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45968.247017708331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45968.247017708331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45968.247017708331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45968.247017708331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45968.247017708331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45968.247017708331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45968.247017708331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45968.247017708331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45968.247017708331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45968.247017708331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45968.247017708331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45968.247017708331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45968.247017708331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45968.247017708331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45968.247017708331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45968.247017708331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45968.247017708331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45968.247017708331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45968.247017708331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45968.247017708331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45968.247017708331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45968.247017708331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45968.247017708331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45968.247017708331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45968.247017708331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45968.247017708331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45968.247017708331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45968.247017708331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45968.247017708331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45968.247017708331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45968.247017708331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45968.247017708331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45968.247017708331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45968.247017708331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45968.247017708331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45968.247017708331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45968.247017708331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45968.247017708331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45968.247017708331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45968.247017708331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45968.247017708331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45968.247017708331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45968.247017708331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45968.247017708331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45968.247017708331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45968.247017708331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45968.247017708331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45968.247017708331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45968.247017708331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45968.247017708331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45968.247017708331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45968.247017708331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45968.247017708331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45968.247017708331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45968.247017708331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45968.247017708331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45968.247017708331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45968.247017708331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45968.247017708331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45968.247017708331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45968.247017708331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45968.247017708331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45968.247017708331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45968.247017708331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45968.247017708331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45968.247017708331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45968.247017708331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45968.247017708331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45968.247017708331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45968.247017708331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45968.247017708331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45968.247017708331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45968.247017708331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45968.247017708331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45968.247017708331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45968.247017708331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45968.247017708331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45968.247017708331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45968.247017708331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45968.247017708331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45968.247017708331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45968.247017708331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45968.247017708331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45968.247017708331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45968.247017708331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45968.247017708331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45968.247017708331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45968.247017708331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45968.247017708331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45968.247017708331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45968.247017708331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45968.247017708331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45968.247017708331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45968.247017708331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45968.247017708331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45968.247017708331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45968.247017708331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45968.247017708331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45968.247017708331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45968.247017708331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45968.247017708331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45968.247017708331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45968.247017708331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45968.247017708331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45968.247017708331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45968.247017708331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45968.247017708331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45968.247017708331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45968.247017708331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45968.247017708331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45968.247017708331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45968.247017708331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45968.247017708331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45968.247017708331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45968.247017708331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45968.247017708331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45968.247017708331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45968.247017708331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45968.247017708331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45968.247017708331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45968.247017708331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45968.247017708331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45968.247017708331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45968.247017708331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45968.247017708331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45968.247017708331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45968.247017708331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45968.247017708331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45968.247017708331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45968.247017708331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45968.247017708331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45968.247017708331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45968.247017708331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45968.247017708331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45968.247017708331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45968.247017708331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45968.247017708331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45968.247017708331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45968.247017708331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45968.247017708331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45968.247017708331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45968.247017708331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45968.247017708331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45968.247017708331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45968.247017708331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45968.247017708331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45968.247017708331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45968.247017708331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45968.247017708331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45968.247017708331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45968.247017708331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45968.247017708331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45968.247017708331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45968.247017708331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45968.247017708331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45968.247017708331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45968.247017708331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45968.247017708331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45968.247017708331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45968.247017708331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45968.247017708331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45968.247017708331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45968.247017708331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45968.247017708331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45968.247017708331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45968.247017708331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45968.247017708331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45968.247017708331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45968.247017708331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45968.247017708331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45968.247017708331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45968.247017708331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45968.247017708331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45968.247017708331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45968.247017708331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45968.247017708331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45968.247017708331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45968.247017708331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45968.247017708331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45968.247017708331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45968.247017708331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45968.247017708331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45968.247017708331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45968.247017708331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45968.247017708331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45968.247017708331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45968.247017708331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45968.247017708331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45968.247017708331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45968.247017708331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45968.247017708331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45968.247017708331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45968.247017708331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45968.247017708331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45968.247017708331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45968.247017708331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45968.247017708331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45968.247017708331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45968.247017708331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45968.247017708331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45968.247017708331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45968.247017708331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45968.247017708331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45968.247017708331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45968.247017708331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45968.247017708331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45968.247017708331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45968.247017708331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45968.247017708331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45968.247017708331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45968.247017708331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45968.247017708331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45968.247017708331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45968.247017708331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45968.247017708331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45968.247017708331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45968.247017708331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45968.247017708331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45968.247017708331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45968.247017708331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45968.247017708331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45968.247017708331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45968.247017708331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45968.247017708331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45968.247017708331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45968.247017708331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45968.247017708331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45968.247017708331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45968.247017708331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45968.247017708331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45968.247017708331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45968.247017708331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45968.247017708331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45968.247017708331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45968.247017708331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45968.247017708331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45968.247017708331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45968.247017708331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45968.247017708331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45968.247017708331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45968.247017708331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45968.247017708331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45968.247017708331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45968.247017708331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45968.247017708331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45968.247017708331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45968.247017708331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45968.247017708331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45968.247017708331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45968.247017708331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45968.247017708331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45968.247017708331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45968.247017708331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45968.247017708331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45968.247017708331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45968.247017708331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45968.247017708331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45968.247017708331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45968.247017708331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45968.247017708331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45968.247017708331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45968.247017708331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45968.247017708331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45968.247017708331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45968.247017708331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45968.247017708331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45968.247017708331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45968.247017708331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45968.247017708331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45968.247017708331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45968.247017708331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45968.247017708331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45968.247017708331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45968.247017708331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45968.247017708331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45968.247017708331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45968.247017708331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45968.247017708331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45968.247017708331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45968.247017708331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45968.247017708331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45968.247017708331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45968.247017708331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264.76630011573434</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6.6462152775784489E-2</v>
      </c>
      <c r="H3" s="112">
        <v>45968.175219907411</v>
      </c>
      <c r="I3" s="108" t="str">
        <f>IFERROR(VLOOKUP(D3,DB!A:F,6,0),"")</f>
        <v>SCECO</v>
      </c>
      <c r="J3" s="108" t="str">
        <f>IFERROR(VLOOKUP(D3,DB!A:G,7,0),"")</f>
        <v>Dead</v>
      </c>
      <c r="K3" s="114" t="s">
        <v>39110</v>
      </c>
      <c r="L3" s="110" t="str">
        <f>IFERROR(VLOOKUP(D3,DB!A:I,9,0),"")</f>
        <v>Latis</v>
      </c>
    </row>
    <row r="4" spans="1:16" ht="15" customHeight="1">
      <c r="A4" s="108" t="s">
        <v>39111</v>
      </c>
      <c r="B4" s="108" t="str">
        <f>IFERROR(VLOOKUP(D4,DB!A:K,11,0),"")</f>
        <v>R4</v>
      </c>
      <c r="C4" s="109">
        <v>3</v>
      </c>
      <c r="D4" s="92" t="s">
        <v>31199</v>
      </c>
      <c r="E4" s="95" t="s">
        <v>39021</v>
      </c>
      <c r="F4" s="112">
        <v>45968.222916666666</v>
      </c>
      <c r="G4" s="113">
        <f ca="1">IFERROR(NOW()-F4,"")</f>
        <v>2.4101041664835066E-2</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45968.247017708331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45968.247017708331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45968.247017708331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45968.247017708331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45968.247017708331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45968.247017708331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45968.247017708331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45968.247017708331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45968.247017708331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45968.247017708331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45968.247017708331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45968.247017708331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45968.247017708331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45968.247017708331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45968.247017708331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45968.247017708331</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45968.247017708331</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45968.247017708331</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45968.247017708331</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45968.247017708331</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45968.247017708331</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45968.247017708331</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45968.247017708331</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45968.247017708331</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45968.247017708331</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45968.247017708331</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45968.247017708331</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45968.247017708331</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45968.247017708331</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45968.247017708331</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45968.247017708331</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45968.247017708331</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45968.247017708331</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45968.247017708331</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45968.247017708331</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45968.247017708331</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45968.247017708331</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45968.247017708331</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45968.247017708331</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45968.247017708331</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45968.247017708331</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45968.247017708331</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45968.247017708331</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45968.247017708331</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45968.247017708331</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45968.247017708331</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45968.247017708331</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45968.247017708331</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45968.247017708331</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45968.247017708331</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45968.247017708331</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45968.247017708331</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45968.247017708331</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45968.247017708331</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45968.247017708331</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45968.247017708331</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45968.247017708331</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45968.247017708331</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45968.247017708331</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45968.247017708331</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45968.247017708331</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45968.247017708331</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45968.247017708331</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45968.247017708331</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45968.247017708331</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45968.247017708331</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45968.247017708331</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45968.247017708331</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45968.247017708331</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45968.247017708331</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45968.247017708331</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45968.247017708331</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45968.247017708331</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45968.247017708331</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45968.247017708331</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45968.247017708331</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45968.247017708331</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45968.247017708331</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45968.247017708331</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45968.247017708331</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45968.247017708331</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45968.247017708331</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45968.247017708331</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45968.247017708331</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45968.247017708331</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45968.247017708331</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45968.247017708331</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45968.247017708331</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45968.247017708331</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45968.247017708331</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45968.247017708331</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45968.247017708331</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45968.247017708331</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45968.247017708331</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45968.247017708331</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45968.247017708331</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45968.247017708331</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45968.247017708331</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45968.247017708331</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45968.247017708331</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45968.247017708331</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45968.247017708331</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45968.247017708331</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45968.247017708331</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45968.247017708331</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45968.247017708331</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45968.247017708331</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45968.247017708331</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45968.247017708331</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45968.247017708331</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45968.247017708331</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45968.247017708331</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7"/>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76.41495752314222</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42.058140393513895</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19.585906597218127</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0.40646215277229203</v>
      </c>
      <c r="H5" s="132">
        <v>45967.805902777778</v>
      </c>
      <c r="I5" s="131" t="str">
        <f>IFERROR(VLOOKUP(D5,DB!A:F,6,0),"")</f>
        <v>SCECO</v>
      </c>
      <c r="J5" s="131" t="str">
        <f>IFERROR(VLOOKUP(D5,DB!A:G,7,0),"")</f>
        <v>Dead</v>
      </c>
      <c r="K5" s="131" t="s">
        <v>39121</v>
      </c>
      <c r="L5" s="131" t="str">
        <f>IFERROR(VLOOKUP(D5,DB!A:I,9,0),"")</f>
        <v>Latis</v>
      </c>
    </row>
    <row r="6" spans="1:13" ht="15">
      <c r="A6" s="131" t="s">
        <v>39122</v>
      </c>
      <c r="B6" s="131" t="str">
        <f>IFERROR(VLOOKUP(D6,DB!A:K,11,0),"")</f>
        <v>R5</v>
      </c>
      <c r="C6" s="131">
        <v>1</v>
      </c>
      <c r="D6" s="131" t="s">
        <v>34734</v>
      </c>
      <c r="E6" s="131" t="s">
        <v>39120</v>
      </c>
      <c r="F6" s="132">
        <v>45968.17765046296</v>
      </c>
      <c r="G6" s="133">
        <f ca="1">IFERROR(NOW()-F6,"")</f>
        <v>6.936724537081318E-2</v>
      </c>
      <c r="H6" s="132">
        <v>45968.172002314815</v>
      </c>
      <c r="I6" s="131" t="str">
        <f>IFERROR(VLOOKUP(D6,DB!A:F,6,0),"")</f>
        <v>SCECO</v>
      </c>
      <c r="J6" s="131" t="str">
        <f>IFERROR(VLOOKUP(D6,DB!A:G,7,0),"")</f>
        <v>Vandalized</v>
      </c>
      <c r="K6" s="131" t="s">
        <v>39123</v>
      </c>
      <c r="L6" s="131" t="str">
        <f>IFERROR(VLOOKUP(D6,DB!A:I,9,0),"")</f>
        <v>Latis</v>
      </c>
    </row>
    <row r="7" spans="1:13" ht="30.75">
      <c r="A7" s="131" t="s">
        <v>39124</v>
      </c>
      <c r="B7" s="131" t="str">
        <f>IFERROR(VLOOKUP(D7,DB!A:K,11,0),"")</f>
        <v>R5</v>
      </c>
      <c r="C7" s="131">
        <v>1</v>
      </c>
      <c r="D7" s="131" t="s">
        <v>38385</v>
      </c>
      <c r="E7" s="131" t="s">
        <v>39120</v>
      </c>
      <c r="F7" s="132">
        <v>45968.181134259263</v>
      </c>
      <c r="G7" s="133">
        <f ca="1">IFERROR(NOW()-F7,"")</f>
        <v>6.5883449067769106E-2</v>
      </c>
      <c r="H7" s="132">
        <v>45968.175092592595</v>
      </c>
      <c r="I7" s="131" t="str">
        <f>IFERROR(VLOOKUP(D7,DB!A:F,6,0),"")</f>
        <v>SCECO</v>
      </c>
      <c r="J7" s="131" t="str">
        <f>IFERROR(VLOOKUP(D7,DB!A:G,7,0),"")</f>
        <v>Haj Removal</v>
      </c>
      <c r="K7" s="131" t="s">
        <v>39125</v>
      </c>
      <c r="L7" s="131" t="str">
        <f>IFERROR(VLOOKUP(D7,DB!A:I,9,0),"")</f>
        <v>Latis</v>
      </c>
    </row>
    <row r="8" spans="1:13" ht="15">
      <c r="A8" s="131"/>
      <c r="B8" s="131" t="str">
        <f>IFERROR(VLOOKUP(D8,DB!A:K,11,0),"")</f>
        <v/>
      </c>
      <c r="C8" s="131"/>
      <c r="D8" s="131"/>
      <c r="E8" s="131"/>
      <c r="F8" s="132"/>
      <c r="G8" s="133">
        <f ca="1">IFERROR(NOW()-F8,"")</f>
        <v>45968.247017708331</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45968.247017708331</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45968.247017708331</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45968.247017708331</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45968.247017708331</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45968.247017708331</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45968.247017708331</v>
      </c>
      <c r="H14" s="132"/>
      <c r="I14" s="131" t="str">
        <f>IFERROR(VLOOKUP(D14,DB!A:F,6,0),"")</f>
        <v/>
      </c>
      <c r="J14" s="131" t="str">
        <f>IFERROR(VLOOKUP(D14,DB!A:G,7,0),"")</f>
        <v/>
      </c>
      <c r="K14" s="131"/>
      <c r="L14" s="131" t="str">
        <f>IFERROR(VLOOKUP(D14,DB!A:I,9,0),"")</f>
        <v/>
      </c>
    </row>
    <row r="15" spans="1:13" ht="15">
      <c r="A15" s="137"/>
      <c r="B15" s="137" t="str">
        <f>IFERROR(VLOOKUP(D15,DB!A:K,11,0),"")</f>
        <v/>
      </c>
      <c r="C15" s="137"/>
      <c r="D15" s="137"/>
      <c r="E15" s="137"/>
      <c r="F15" s="138"/>
      <c r="G15" s="139">
        <f ca="1">IFERROR(NOW()-F15,"")</f>
        <v>45968.247017708331</v>
      </c>
      <c r="H15" s="138"/>
      <c r="I15" s="137" t="str">
        <f>IFERROR(VLOOKUP(D15,DB!A:F,6,0),"")</f>
        <v/>
      </c>
      <c r="J15" s="137" t="str">
        <f>IFERROR(VLOOKUP(D15,DB!A:G,7,0),"")</f>
        <v/>
      </c>
      <c r="K15" s="137"/>
      <c r="L15" s="137" t="str">
        <f>IFERROR(VLOOKUP(D15,DB!A:I,9,0),"")</f>
        <v/>
      </c>
    </row>
    <row r="16" spans="1:13" ht="15">
      <c r="A16" s="137"/>
      <c r="B16" s="137" t="str">
        <f>IFERROR(VLOOKUP(D16,DB!A:K,11,0),"")</f>
        <v/>
      </c>
      <c r="C16" s="137"/>
      <c r="D16" s="137"/>
      <c r="E16" s="137"/>
      <c r="F16" s="138"/>
      <c r="G16" s="139">
        <f ca="1">IFERROR(NOW()-F16,"")</f>
        <v>45968.247017708331</v>
      </c>
      <c r="H16" s="138"/>
      <c r="I16" s="137" t="str">
        <f>IFERROR(VLOOKUP(D16,DB!A:F,6,0),"")</f>
        <v/>
      </c>
      <c r="J16" s="137" t="str">
        <f>IFERROR(VLOOKUP(D16,DB!A:G,7,0),"")</f>
        <v/>
      </c>
      <c r="K16" s="137"/>
      <c r="L16" s="137" t="str">
        <f>IFERROR(VLOOKUP(D16,DB!A:I,9,0),"")</f>
        <v/>
      </c>
    </row>
    <row r="17" spans="1:12" ht="15">
      <c r="A17" s="137"/>
      <c r="B17" s="137" t="str">
        <f>IFERROR(VLOOKUP(D17,DB!A:K,11,0),"")</f>
        <v/>
      </c>
      <c r="C17" s="137"/>
      <c r="D17" s="137"/>
      <c r="E17" s="137"/>
      <c r="F17" s="138"/>
      <c r="G17" s="139">
        <f ca="1">IFERROR(NOW()-F17,"")</f>
        <v>45968.247017708331</v>
      </c>
      <c r="H17" s="138"/>
      <c r="I17" s="137" t="str">
        <f>IFERROR(VLOOKUP(D17,DB!A:F,6,0),"")</f>
        <v/>
      </c>
      <c r="J17" s="137" t="str">
        <f>IFERROR(VLOOKUP(D17,DB!A:G,7,0),"")</f>
        <v/>
      </c>
      <c r="K17" s="137"/>
      <c r="L17" s="137" t="str">
        <f>IFERROR(VLOOKUP(D17,DB!A:I,9,0),"")</f>
        <v/>
      </c>
    </row>
    <row r="18" spans="1:12" ht="15.75">
      <c r="A18" s="137"/>
      <c r="B18" s="137" t="str">
        <f>IFERROR(VLOOKUP(D18,DB!A:K,11,0),"")</f>
        <v/>
      </c>
      <c r="C18" s="137"/>
      <c r="D18" s="155"/>
      <c r="E18" s="137"/>
      <c r="F18" s="138"/>
      <c r="G18" s="139">
        <f ca="1">IFERROR(NOW()-F18,"")</f>
        <v>45968.247017708331</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45968.247017708331</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45968.247017708331</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45968.247017708331</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45968.247017708331</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45968.247017708331</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45968.247017708331</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45968.247017708331</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45968.247017708331</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45968.247017708331</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45968.247017708331</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45968.247017708331</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45968.247017708331</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45968.247017708331</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45968.247017708331</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45968.247017708331</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45968.247017708331</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45968.247017708331</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45968.247017708331</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45968.247017708331</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45968.247017708331</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45968.247017708331</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45968.247017708331</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45968.247017708331</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45968.247017708331</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45968.247017708331</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45968.247017708331</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45968.247017708331</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45968.247017708331</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45968.247017708331</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45968.247017708331</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45968.247017708331</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45968.247017708331</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45968.247017708331</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45968.247017708331</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45968.247017708331</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45968.247017708331</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45968.247017708331</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45968.247017708331</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45968.247017708331</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45968.247017708331</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45968.247017708331</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45968.247017708331</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45968.247017708331</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45968.247017708331</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45968.247017708331</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45968.247017708331</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45968.247017708331</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45968.247017708331</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45968.247017708331</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45968.247017708331</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45968.247017708331</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45968.247017708331</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45968.247017708331</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45968.247017708331</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45968.247017708331</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45968.247017708331</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45968.247017708331</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45968.247017708331</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45968.247017708331</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45968.247017708331</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45968.247017708331</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45968.247017708331</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45968.247017708331</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45968.247017708331</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45968.247017708331</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45968.247017708331</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45968.247017708331</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45968.247017708331</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45968.247017708331</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45968.247017708331</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45968.247017708331</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45968.247017708331</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45968.247017708331</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45968.247017708331</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45968.247017708331</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45968.247017708331</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45968.247017708331</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45968.247017708331</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45968.247017708331</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45968.247017708331</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45968.247017708331</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45968.247017708331</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45968.247017708331</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45968.247017708331</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45968.247017708331</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45968.247017708331</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45968.247017708331</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45968.247017708331</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45968.247017708331</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45968.247017708331</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45968.247017708331</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45968.247017708331</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45968.247017708331</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45968.247017708331</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45968.247017708331</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45968.247017708331</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45968.247017708331</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45968.247017708331</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45968.247017708331</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45968.247017708331</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45968.247017708331</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45968.247017708331</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45968.247017708331</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45968.247017708331</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45968.247017708331</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45968.247017708331</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45968.247017708331</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45968.247017708331</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45968.247017708331</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45968.247017708331</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45968.247017708331</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45968.247017708331</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45968.247017708331</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45968.247017708331</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45968.247017708331</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45968.247017708331</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45968.247017708331</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45968.247017708331</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45968.247017708331</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45968.247017708331</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45968.247017708331</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45968.247017708331</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45968.247017708331</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45968.247017708331</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45968.247017708331</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45968.247017708331</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45968.247017708331</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45968.247017708331</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45968.247017708331</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45968.247017708331</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45968.247017708331</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45968.247017708331</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45968.247017708331</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45968.247017708331</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45968.247017708331</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45968.247017708331</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45968.247017708331</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45968.247017708331</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45968.247017708331</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45968.247017708331</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45968.247017708331</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45968.247017708331</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45968.247017708331</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45968.247017708331</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45968.247017708331</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45968.247017708331</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45968.247017708331</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45968.247017708331</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45968.247017708331</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45968.247017708331</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45968.247017708331</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45968.247017708331</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45968.247017708331</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45968.247017708331</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45968.247017708331</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45968.247017708331</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45968.247017708331</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45968.247017708331</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45968.247017708331</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45968.247017708331</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45968.247017708331</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45968.247017708331</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45968.247017708331</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45968.247017708331</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45968.247017708331</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45968.247017708331</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45968.247017708331</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45968.247017708331</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45968.247017708331</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45968.247017708331</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45968.247017708331</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45968.247017708331</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45968.247017708331</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45968.247017708331</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45968.247017708331</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45968.247017708331</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45968.247017708331</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45968.247017708331</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45968.247017708331</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45968.247017708331</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45968.247017708331</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45968.247017708331</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45968.247017708331</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45968.247017708331</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45968.247017708331</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45968.247017708331</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45968.247017708331</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45968.247017708331</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45968.247017708331</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45968.247017708331</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45968.247017708331</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45968.247017708331</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45968.247017708331</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45968.247017708331</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45968.247017708331</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45968.247017708331</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45968.247017708331</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45968.247017708331</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45968.247017708331</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45968.247017708331</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45968.247017708331</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45968.247017708331</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45968.247017708331</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45968.247017708331</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45968.247017708331</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45968.247017708331</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45968.247017708331</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45968.247017708331</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45968.247017708331</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45968.247017708331</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45968.247017708331</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45968.247017708331</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45968.247017708331</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45968.247017708331</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45968.247017708331</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45968.247017708331</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45968.247017708331</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45968.247017708331</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45968.247017708331</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45968.247017708331</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45968.247017708331</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45968.247017708331</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45968.247017708331</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45968.247017708331</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45968.247017708331</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45968.247017708331</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45968.247017708331</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45968.247017708331</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45968.247017708331</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45968.247017708331</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45968.247017708331</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45968.247017708331</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45968.247017708331</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45968.247017708331</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45968.247017708331</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45968.247017708331</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45968.247017708331</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45968.247017708331</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45968.247017708331</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45968.247017708331</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45968.247017708331</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45968.247017708331</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45968.247017708331</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45968.247017708331</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45968.247017708331</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45968.247017708331</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45968.247017708331</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45968.247017708331</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45968.247017708331</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45968.247017708331</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45968.247017708331</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45968.247017708331</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45968.247017708331</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45968.247017708331</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45968.247017708331</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45968.247017708331</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45968.247017708331</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45968.247017708331</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45968.247017708331</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45968.247017708331</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45968.247017708331</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45968.247017708331</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45968.247017708331</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45968.247017708331</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45968.247017708331</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45968.247017708331</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45968.247017708331</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45968.247017708331</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45968.247017708331</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45968.247017708331</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45968.247017708331</v>
      </c>
      <c r="H289" s="138"/>
      <c r="I289" s="137" t="str">
        <f>IFERROR(VLOOKUP(D289,DB!A:F,6,0),"")</f>
        <v/>
      </c>
      <c r="J289" s="137" t="str">
        <f>IFERROR(VLOOKUP(D289,DB!A:G,7,0),"")</f>
        <v/>
      </c>
      <c r="K289" s="137"/>
      <c r="L289" s="137" t="str">
        <f>IFERROR(VLOOKUP(D289,DB!A:I,9,0),"")</f>
        <v/>
      </c>
    </row>
    <row r="290" spans="1:12" ht="15"/>
    <row r="291" spans="1:12" ht="15"/>
    <row r="292" spans="1:12" ht="15"/>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9" ht="15"/>
    <row r="400" ht="15"/>
    <row r="401" ht="15"/>
    <row r="402" ht="15"/>
    <row r="403" ht="15"/>
    <row r="404" ht="15"/>
    <row r="405" ht="15"/>
    <row r="406" ht="15"/>
    <row r="407" ht="15"/>
    <row r="408" ht="15"/>
    <row r="409"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9" ht="15"/>
    <row r="500" ht="15"/>
    <row r="501" ht="15"/>
    <row r="502" ht="15"/>
    <row r="503" ht="15"/>
    <row r="528" ht="15"/>
    <row r="529" ht="15"/>
    <row r="530" ht="15"/>
    <row r="531" ht="15"/>
    <row r="532" ht="15"/>
    <row r="533" ht="15"/>
    <row r="534" ht="15"/>
    <row r="535" ht="15"/>
    <row r="536" ht="15"/>
    <row r="537" ht="15"/>
    <row r="538"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827" ht="15"/>
    <row r="828" ht="15"/>
    <row r="829" ht="15"/>
    <row r="830" ht="15"/>
    <row r="831" ht="15"/>
    <row r="832" ht="15"/>
    <row r="833"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50" ht="15"/>
    <row r="1051" ht="15"/>
    <row r="1052" ht="15"/>
    <row r="1054" ht="15"/>
    <row r="1055"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4" ht="15"/>
    <row r="1165" ht="15"/>
    <row r="1166" ht="15"/>
    <row r="1169" ht="15"/>
    <row r="1170" ht="15"/>
    <row r="1173" ht="15"/>
    <row r="1174" ht="15"/>
    <row r="1175" ht="15"/>
    <row r="1176" ht="15"/>
    <row r="1177" ht="15"/>
    <row r="1178" ht="15"/>
    <row r="1179" ht="15"/>
    <row r="1180" ht="15"/>
    <row r="1181" ht="15"/>
    <row r="1187" ht="15"/>
    <row r="1188" ht="15"/>
    <row r="1189" ht="15"/>
    <row r="1190" ht="15"/>
    <row r="1191" ht="15"/>
    <row r="1192" ht="15"/>
    <row r="1193" ht="15"/>
    <row r="1194" ht="15"/>
    <row r="1195" ht="15"/>
    <row r="1203" ht="15"/>
    <row r="1204" ht="15"/>
    <row r="1205" ht="15"/>
    <row r="1206" ht="15"/>
    <row r="1207" ht="15"/>
    <row r="1208" ht="15"/>
    <row r="1209" ht="15"/>
    <row r="1210" ht="15"/>
    <row r="1211" ht="15"/>
    <row r="1212" ht="15"/>
    <row r="1213" ht="15"/>
    <row r="1214" ht="15"/>
    <row r="1215" ht="15"/>
    <row r="1216" ht="15"/>
    <row r="1217" ht="15"/>
    <row r="1218" ht="15"/>
    <row r="1219" ht="15"/>
    <row r="1221" ht="15"/>
    <row r="1222" ht="15"/>
    <row r="1224" ht="15"/>
    <row r="1225" ht="15"/>
    <row r="1226" ht="15"/>
    <row r="1227" ht="15"/>
    <row r="1230" ht="15"/>
    <row r="1231" ht="15"/>
    <row r="1232" ht="15"/>
    <row r="1243" ht="15"/>
    <row r="1246" ht="15"/>
    <row r="1247" ht="15"/>
  </sheetData>
  <dataValidations count="2">
    <dataValidation allowBlank="1" showInputMessage="1" showErrorMessage="1" sqref="E1" xr:uid="{920C6338-E771-4DAE-8C89-92A9093EA4DE}"/>
    <dataValidation type="list" allowBlank="1" showInputMessage="1" showErrorMessage="1" sqref="E2:E2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45968.247017708331</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45968.247017708331</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45968.247017708331</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45968.247017708331</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45968.247017708331</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45968.247017708331</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45968.247017708331</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45968.247017708331</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45968.247017708331</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45968.247017708331</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45968.247017708331</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45968.247017708331</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45968.247017708331</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45968.247017708331</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45968.247017708331</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45968.247017708331</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45968.247017708331</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45968.247017708331</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45968.247017708331</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45968.247017708331</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45968.247017708331</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45968.247017708331</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45968.247017708331</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45968.247017708331</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45968.247017708331</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2025-11-07T02:56:35Z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