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77" documentId="13_ncr:1_{F6CB121F-512D-4AA6-A0C1-0FB36C537598}" xr6:coauthVersionLast="47" xr6:coauthVersionMax="47" xr10:uidLastSave="{6A0DF720-8512-4D58-AD2E-F924208EF2C5}"/>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alcChain>
</file>

<file path=xl/sharedStrings.xml><?xml version="1.0" encoding="utf-8"?>
<sst xmlns="http://schemas.openxmlformats.org/spreadsheetml/2006/main" count="180304" uniqueCount="39133">
  <si>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</si>
  <si>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</si>
  <si>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</si>
  <si>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</si>
  <si>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</si>
  <si>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</si>
  <si>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</si>
  <si>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</si>
  <si>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</si>
  <si>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</si>
  <si>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</si>
  <si>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</si>
  <si>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</si>
  <si>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</si>
  <si>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</si>
  <si>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</si>
  <si>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</si>
  <si>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</si>
  <si>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</si>
  <si>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</si>
  <si>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</si>
  <si>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</si>
  <si>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</si>
  <si>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</si>
  <si>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</si>
  <si>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</si>
  <si>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</si>
  <si>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</si>
  <si>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</si>
  <si>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</si>
  <si>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</si>
  <si>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</si>
  <si>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</si>
  <si>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</si>
  <si>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</si>
  <si>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</si>
  <si>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</si>
  <si>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</si>
  <si>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</si>
  <si>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</si>
  <si>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</si>
  <si>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</si>
  <si>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</si>
  <si>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</si>
  <si>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</si>
  <si>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</si>
  <si>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</si>
  <si>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</si>
  <si>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</si>
  <si>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</si>
  <si>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</si>
  <si>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</si>
  <si>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</si>
  <si>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</si>
  <si>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</si>
  <si>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</si>
  <si>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</si>
  <si>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</si>
  <si>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</si>
  <si>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</si>
  <si>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</si>
  <si>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</si>
  <si>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</si>
  <si>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</si>
  <si>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</si>
  <si>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</si>
  <si>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</si>
  <si>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</si>
  <si>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</si>
  <si>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</si>
  <si>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</si>
  <si>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</si>
  <si>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</si>
  <si>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</si>
  <si>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</si>
  <si>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</si>
  <si>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</si>
  <si>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</si>
  <si>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</si>
  <si>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</si>
  <si>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</si>
  <si>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</si>
  <si>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</si>
  <si>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</si>
  <si>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</si>
  <si>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</si>
  <si>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</si>
  <si>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</si>
  <si>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</si>
  <si>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</si>
  <si>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</si>
  <si>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</si>
  <si>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</si>
  <si>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</si>
  <si>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</si>
  <si>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</si>
  <si>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</si>
  <si>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</si>
  <si>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</si>
  <si>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</si>
  <si>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</si>
  <si>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</si>
  <si>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</si>
  <si>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</si>
  <si>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</si>
  <si>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</si>
  <si>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</si>
  <si>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</si>
  <si>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</si>
  <si>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</si>
  <si>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</si>
  <si>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</si>
  <si>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</si>
  <si>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</si>
  <si>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</si>
  <si>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</si>
  <si>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</si>
  <si>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</si>
  <si>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</si>
  <si>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</si>
  <si>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</si>
  <si>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</si>
  <si>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</si>
  <si>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</si>
  <si>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</si>
  <si>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</si>
  <si>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</si>
  <si>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</si>
  <si>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</si>
  <si>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</si>
  <si>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</si>
  <si>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</si>
  <si>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</si>
  <si>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</si>
  <si>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</si>
  <si>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</si>
  <si>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</si>
  <si>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</si>
  <si>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</si>
  <si>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</si>
  <si>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</si>
  <si>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</si>
  <si>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</si>
  <si>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</si>
  <si>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</si>
  <si>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</si>
  <si>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</si>
  <si>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</si>
  <si>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</si>
  <si>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</si>
  <si>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</si>
  <si>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</si>
  <si>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</si>
  <si>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</si>
  <si>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</si>
  <si>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</si>
  <si>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</si>
  <si>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</si>
  <si>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</si>
  <si>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</si>
  <si>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</si>
  <si>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</si>
  <si>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</si>
  <si>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</si>
  <si>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</si>
  <si>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</si>
  <si>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</si>
  <si>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</si>
  <si>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</si>
  <si>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</si>
  <si>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</si>
  <si>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</si>
  <si>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</si>
  <si>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</si>
  <si>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</si>
  <si>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</si>
  <si>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</si>
  <si>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</si>
  <si>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</si>
  <si>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</si>
  <si>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</si>
  <si>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</si>
  <si>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</si>
  <si>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</si>
  <si>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</si>
  <si>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</si>
  <si>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</si>
  <si>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</si>
  <si>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</si>
  <si>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</si>
  <si>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</si>
  <si>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</si>
  <si>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</si>
  <si>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</si>
  <si>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</si>
  <si>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</si>
  <si>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</si>
  <si>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</si>
  <si>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</si>
  <si>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</si>
  <si>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</si>
  <si>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</si>
  <si>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</si>
  <si>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</si>
  <si>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</si>
  <si>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</si>
  <si>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</si>
  <si>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</si>
  <si>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</si>
  <si>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</si>
  <si>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</si>
  <si>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</si>
  <si>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</si>
  <si>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</si>
  <si>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</si>
  <si>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</si>
  <si>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</si>
  <si>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</si>
  <si>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</si>
  <si>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</si>
  <si>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</si>
  <si>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</si>
  <si>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</si>
  <si>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</si>
  <si>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</si>
  <si>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</si>
  <si>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</si>
  <si>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</si>
  <si>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</si>
  <si>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</si>
  <si>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</si>
  <si>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</si>
  <si>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</si>
  <si>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</si>
  <si>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</si>
  <si>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</si>
  <si>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</si>
  <si>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</si>
  <si>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</si>
  <si>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</si>
  <si>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</si>
  <si>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</si>
  <si>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</si>
  <si>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</si>
  <si>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</si>
  <si>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</si>
  <si>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</si>
  <si>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</si>
  <si>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</si>
  <si>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</si>
  <si>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</si>
  <si>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</si>
  <si>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</si>
  <si>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</si>
  <si>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</si>
  <si>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</si>
  <si>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</si>
  <si>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</si>
  <si>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</si>
  <si>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</si>
  <si>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</si>
  <si>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</si>
  <si>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</si>
  <si>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</si>
  <si>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</si>
  <si>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</si>
  <si>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</si>
  <si>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</si>
  <si>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</si>
  <si>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</si>
  <si>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</si>
  <si>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</si>
  <si>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</si>
  <si>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</si>
  <si>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</si>
  <si>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</si>
  <si>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</si>
  <si>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</si>
  <si>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</si>
  <si>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</si>
  <si>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</si>
  <si>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</si>
  <si>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</si>
  <si>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</si>
  <si>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</si>
  <si>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</si>
  <si>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</si>
  <si>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</si>
  <si>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</si>
  <si>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</si>
  <si>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</si>
  <si>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</si>
  <si>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</si>
  <si>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</si>
  <si>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</si>
  <si>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</si>
  <si>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</si>
  <si>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</si>
  <si>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</si>
  <si>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</si>
  <si>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</si>
  <si>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</si>
  <si>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</si>
  <si>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</si>
  <si>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</si>
  <si>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</si>
  <si>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</si>
  <si>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</si>
  <si>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</si>
  <si>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</si>
  <si>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</si>
  <si>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</si>
  <si>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</si>
  <si>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</si>
  <si>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</si>
  <si>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</si>
  <si>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</si>
  <si>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</si>
  <si>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</si>
  <si>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</si>
  <si>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</si>
  <si>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</si>
  <si>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</si>
  <si>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</si>
  <si>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</si>
  <si>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</si>
  <si>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</si>
  <si>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</si>
  <si>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</si>
  <si>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</si>
  <si>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</si>
  <si>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</si>
  <si>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</si>
  <si>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</si>
  <si>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</si>
  <si>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</si>
  <si>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</si>
  <si>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</si>
  <si>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</si>
  <si>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</si>
  <si>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</si>
  <si>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</si>
  <si>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</si>
  <si>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</si>
  <si>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</si>
  <si>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</si>
  <si>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</si>
  <si>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</si>
  <si>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</si>
  <si>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</si>
  <si>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</si>
  <si>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</si>
  <si>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</si>
  <si>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</si>
  <si>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</si>
  <si>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</si>
  <si>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</si>
  <si>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</si>
  <si>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</si>
  <si>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</si>
  <si>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</si>
  <si>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</si>
  <si>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</si>
  <si>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</si>
  <si>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</si>
  <si>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</si>
  <si>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</si>
  <si>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</si>
  <si>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</si>
  <si>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</si>
  <si>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</si>
  <si>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</si>
  <si>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</si>
  <si>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</si>
  <si>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</si>
  <si>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</si>
  <si>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</si>
  <si>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</si>
  <si>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</si>
  <si>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</si>
  <si>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</si>
  <si>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</si>
  <si>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</si>
  <si>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</si>
  <si>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</si>
  <si>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</si>
  <si>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</si>
  <si>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</si>
  <si>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</si>
  <si>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</si>
  <si>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</si>
  <si>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</si>
  <si>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</si>
  <si>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</si>
  <si>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</si>
  <si>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</si>
  <si>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</si>
  <si>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</si>
  <si>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</si>
  <si>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</si>
  <si>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</si>
  <si>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</si>
  <si>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</si>
  <si>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</si>
  <si>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</si>
  <si>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</si>
  <si>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</si>
  <si>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</si>
  <si>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</si>
  <si>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</si>
  <si>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</si>
  <si>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</si>
  <si>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</si>
  <si>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</si>
  <si>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</si>
  <si>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</si>
  <si>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</si>
  <si>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</si>
  <si>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</si>
  <si>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</si>
  <si>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</si>
  <si>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</si>
  <si>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</si>
  <si>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</si>
  <si>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</si>
  <si>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</si>
  <si>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</si>
  <si>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</si>
  <si>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</si>
  <si>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</si>
  <si>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</si>
  <si>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</si>
  <si>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</si>
  <si>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</si>
  <si>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</si>
  <si>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</si>
  <si>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</si>
  <si>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</si>
  <si>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</si>
  <si>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</si>
  <si>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</si>
  <si>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</si>
  <si>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</si>
  <si>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</si>
  <si>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</si>
  <si>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</si>
  <si>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</si>
  <si>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</si>
  <si>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</si>
  <si>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</si>
  <si>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</si>
  <si>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</si>
  <si>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</si>
  <si>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</si>
  <si>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</si>
  <si>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</si>
  <si>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</si>
  <si>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</si>
  <si>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</si>
  <si>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</si>
  <si>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</si>
  <si>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</si>
  <si>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</si>
  <si>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</si>
  <si>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</si>
  <si>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</si>
  <si>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</si>
  <si>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</si>
  <si>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</si>
  <si>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</si>
  <si>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</si>
  <si>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</si>
  <si>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</si>
  <si>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</si>
  <si>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</si>
  <si>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</si>
  <si>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</si>
  <si>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</si>
  <si>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</si>
  <si>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</si>
  <si>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</si>
  <si>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</si>
  <si>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</si>
  <si>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</si>
  <si>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</si>
  <si>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</si>
  <si>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</si>
  <si>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</si>
  <si>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</si>
  <si>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</si>
  <si>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</si>
  <si>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</si>
  <si>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</si>
  <si>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</si>
  <si>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</si>
  <si>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</si>
  <si>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</si>
  <si>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</si>
  <si>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</si>
  <si>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</si>
  <si>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</si>
  <si>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</si>
  <si>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</si>
  <si>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</si>
  <si>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</si>
  <si>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</si>
  <si>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</si>
  <si>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</si>
  <si>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</si>
  <si>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</si>
  <si>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</si>
  <si>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</si>
  <si>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</si>
  <si>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</si>
  <si>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</si>
  <si>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</si>
  <si>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</si>
  <si>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</si>
  <si>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</si>
  <si>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</si>
  <si>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</si>
  <si>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</si>
  <si>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</si>
  <si>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</si>
  <si>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</si>
  <si>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</si>
  <si>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</si>
  <si>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</si>
  <si>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</si>
  <si>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</si>
  <si>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</si>
  <si>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</si>
  <si>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</si>
  <si>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</si>
  <si>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</si>
  <si>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</si>
  <si>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</si>
  <si>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</si>
  <si>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</si>
  <si>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</si>
  <si>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</si>
  <si>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</si>
  <si>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</si>
  <si>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</si>
  <si>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</si>
  <si>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</si>
  <si>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</si>
  <si>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</si>
  <si>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</si>
  <si>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</si>
  <si>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</si>
  <si>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</si>
  <si>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</si>
  <si>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</si>
  <si>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</si>
  <si>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</si>
  <si>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</si>
  <si>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</si>
  <si>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</si>
  <si>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</si>
  <si>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</si>
  <si>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</si>
  <si>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</si>
  <si>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</si>
  <si>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</si>
  <si>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</si>
  <si>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</si>
  <si>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</si>
  <si>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</si>
  <si>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</si>
  <si>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</si>
  <si>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</si>
  <si>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</si>
  <si>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</si>
  <si>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</si>
  <si>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</si>
  <si>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</si>
  <si>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</si>
  <si>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</si>
  <si>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</si>
  <si>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</si>
  <si>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</si>
  <si>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</si>
  <si>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</si>
  <si>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</si>
  <si>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</si>
  <si>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</si>
  <si>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</si>
  <si>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</si>
  <si>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</si>
  <si>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</si>
  <si>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</si>
  <si>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</si>
  <si>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</si>
  <si>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</si>
  <si>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</si>
  <si>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</si>
  <si>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</si>
  <si>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</si>
  <si>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</si>
  <si>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</si>
  <si>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</si>
  <si>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</si>
  <si>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</si>
  <si>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</si>
  <si>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</si>
  <si>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</si>
  <si>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</si>
  <si>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</si>
  <si>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</si>
  <si>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</si>
  <si>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</si>
  <si>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</si>
  <si>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</si>
  <si>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</si>
  <si>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</si>
  <si>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</si>
  <si>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</si>
  <si>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</si>
  <si>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</si>
  <si>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</si>
  <si>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</si>
  <si>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</si>
  <si>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</si>
  <si>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</si>
  <si>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</si>
  <si>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</si>
  <si>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</si>
  <si>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</si>
  <si>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</si>
  <si>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</si>
  <si>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</si>
  <si>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</si>
  <si>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</si>
  <si>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</si>
  <si>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</si>
  <si>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</si>
  <si>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</si>
  <si>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</si>
  <si>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</si>
  <si>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</si>
  <si>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</si>
  <si>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</si>
  <si>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</si>
  <si>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</si>
  <si>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</si>
  <si>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</si>
  <si>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</si>
  <si>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</si>
  <si>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</si>
  <si>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</si>
  <si>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</si>
  <si>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</si>
  <si>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</si>
  <si>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</si>
  <si>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</si>
  <si>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</si>
  <si>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</si>
  <si>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</si>
  <si>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</si>
  <si>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</si>
  <si>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</si>
  <si>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</si>
  <si>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</si>
  <si>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</si>
  <si>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</si>
  <si>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</si>
  <si>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</si>
  <si>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</si>
  <si>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</si>
  <si>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</si>
  <si>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</si>
  <si>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</si>
  <si>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</si>
  <si>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</si>
  <si>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</si>
  <si>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</si>
  <si>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</si>
  <si>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</si>
  <si>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</si>
  <si>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</si>
  <si>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</si>
  <si>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</si>
  <si>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</si>
  <si>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</si>
  <si>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</si>
  <si>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</si>
  <si>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</si>
  <si>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</si>
  <si>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</si>
  <si>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</si>
  <si>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</si>
  <si>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</si>
  <si>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</si>
  <si>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</si>
  <si>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</si>
  <si>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</si>
  <si>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</si>
  <si>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</si>
  <si>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</si>
  <si>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</si>
  <si>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</si>
  <si>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</si>
  <si>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</si>
  <si>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</si>
  <si>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</si>
  <si>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</si>
  <si>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</si>
  <si>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</si>
  <si>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</si>
  <si>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</si>
  <si>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</si>
  <si>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</si>
  <si>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</si>
  <si>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</si>
  <si>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</si>
  <si>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</si>
  <si>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</si>
  <si>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</si>
  <si>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</si>
  <si>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</si>
  <si>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</si>
  <si>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</si>
  <si>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</si>
  <si>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</si>
  <si>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</si>
  <si>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</si>
  <si>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</si>
  <si>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</si>
  <si>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</si>
  <si>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</si>
  <si>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</si>
  <si>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</si>
  <si>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</si>
  <si>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</si>
  <si>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</si>
  <si>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</si>
  <si>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</si>
  <si>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</si>
  <si>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</si>
  <si>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</si>
  <si>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</si>
  <si>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</si>
  <si>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</si>
  <si>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</si>
  <si>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</si>
  <si>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</si>
  <si>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</si>
  <si>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</si>
  <si>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</si>
  <si>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</si>
  <si>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</si>
  <si>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</si>
  <si>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</si>
  <si>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</si>
  <si>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</si>
  <si>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</si>
  <si>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</si>
  <si>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</si>
  <si>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</si>
  <si>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</si>
  <si>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</si>
  <si>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</si>
  <si>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</si>
  <si>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</si>
  <si>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</si>
  <si>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</si>
  <si>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</si>
  <si>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</si>
  <si>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</si>
  <si>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</si>
  <si>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</si>
  <si>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</si>
  <si>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</si>
  <si>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</si>
  <si>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</si>
  <si>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</si>
  <si>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</si>
  <si>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</si>
  <si>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</si>
  <si>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</si>
  <si>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</si>
  <si>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</si>
  <si>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</si>
  <si>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</si>
  <si>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</si>
  <si>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</si>
  <si>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</si>
  <si>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</si>
  <si>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</si>
  <si>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</si>
  <si>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</si>
  <si>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</si>
  <si>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</si>
  <si>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</si>
  <si>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</si>
  <si>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</si>
  <si>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</si>
  <si>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</si>
  <si>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</si>
  <si>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</si>
  <si>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</si>
  <si>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</si>
  <si>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</si>
  <si>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</si>
  <si>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</si>
  <si>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</si>
  <si>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</si>
  <si>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</si>
  <si>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</si>
  <si>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</si>
  <si>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</si>
  <si>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</si>
  <si>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</si>
  <si>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</si>
  <si>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</si>
  <si>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</si>
  <si>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</si>
  <si>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</si>
  <si>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</si>
  <si>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</si>
  <si>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</si>
  <si>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</si>
  <si>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</si>
  <si>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</si>
  <si>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</si>
  <si>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</si>
  <si>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</si>
  <si>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</si>
  <si>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</si>
  <si>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</si>
  <si>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</si>
  <si>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</si>
  <si>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</si>
  <si>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</si>
  <si>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</si>
  <si>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</si>
  <si>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</si>
  <si>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</si>
  <si>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</si>
  <si>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</si>
  <si>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</si>
  <si>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</si>
  <si>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</si>
  <si>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</si>
  <si>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</si>
  <si>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</si>
  <si>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</si>
  <si>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</si>
  <si>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</si>
  <si>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</si>
  <si>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</si>
  <si>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</si>
  <si>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</si>
  <si>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</si>
  <si>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</si>
  <si>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</si>
  <si>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</si>
  <si>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</si>
  <si>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</si>
  <si>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</si>
  <si>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</si>
  <si>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</si>
  <si>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</si>
  <si>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</si>
  <si>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</si>
  <si>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</si>
  <si>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</si>
  <si>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</si>
  <si>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</si>
  <si>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</si>
  <si>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</si>
  <si>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</si>
  <si>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</si>
  <si>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</si>
  <si>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</si>
  <si>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</si>
  <si>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</si>
  <si>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</si>
  <si>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</si>
  <si>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</si>
  <si>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</si>
  <si>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</si>
  <si>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</si>
  <si>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</si>
  <si>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</si>
  <si>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</si>
  <si>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</si>
  <si>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</si>
  <si>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</si>
  <si>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</si>
  <si>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</si>
  <si>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</si>
  <si>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</si>
  <si>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</si>
  <si>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</si>
  <si>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</si>
  <si>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</si>
  <si>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</si>
  <si>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</si>
  <si>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</si>
  <si>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</si>
  <si>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</si>
  <si>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</si>
  <si>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</si>
  <si>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</si>
  <si>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</si>
  <si>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</si>
  <si>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</si>
  <si>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</si>
  <si>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</si>
  <si>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</si>
  <si>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</si>
  <si>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</si>
  <si>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</si>
  <si>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</si>
  <si>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</si>
  <si>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</si>
  <si>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</si>
  <si>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</si>
  <si>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</si>
  <si>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</si>
  <si>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</si>
  <si>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</si>
  <si>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</si>
  <si>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</si>
  <si>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</si>
  <si>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</si>
  <si>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</si>
  <si>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</si>
  <si>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</si>
  <si>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</si>
  <si>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</si>
  <si>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</si>
  <si>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</si>
  <si>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</si>
  <si>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</si>
  <si>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</si>
  <si>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</si>
  <si>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</si>
  <si>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</si>
  <si>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</si>
  <si>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</si>
  <si>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</si>
  <si>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</si>
  <si>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</si>
  <si>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</si>
  <si>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</si>
  <si>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</si>
  <si>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</si>
  <si>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</si>
  <si>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</si>
  <si>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</si>
  <si>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</si>
  <si>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</si>
  <si>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</si>
  <si>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</si>
  <si>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</si>
  <si>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</si>
  <si>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</si>
  <si>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</si>
  <si>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</si>
  <si>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</si>
  <si>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</si>
  <si>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</si>
  <si>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</si>
  <si>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</si>
  <si>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</si>
  <si>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</si>
  <si>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</si>
  <si>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</si>
  <si>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</si>
  <si>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</si>
  <si>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</si>
  <si>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</si>
  <si>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</si>
  <si>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</si>
  <si>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</si>
  <si>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</si>
  <si>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</si>
  <si>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</si>
  <si>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</si>
  <si>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</si>
  <si>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</si>
  <si>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</si>
  <si>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</si>
  <si>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</si>
  <si>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</si>
  <si>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</si>
  <si>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</si>
  <si>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</si>
  <si>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</si>
  <si>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</si>
  <si>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</si>
  <si>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</si>
  <si>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</si>
  <si>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</si>
  <si>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</si>
  <si>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</si>
  <si>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</si>
  <si>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</si>
  <si>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</si>
  <si>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</si>
  <si>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</si>
  <si>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</si>
  <si>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</si>
  <si>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</si>
  <si>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</si>
  <si>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</si>
  <si>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</si>
  <si>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</si>
  <si>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</si>
  <si>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</si>
  <si>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</si>
  <si>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</si>
  <si>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</si>
  <si>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</si>
  <si>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</si>
  <si>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</si>
  <si>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</si>
  <si>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</si>
  <si>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</si>
  <si>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</si>
  <si>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</si>
  <si>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</si>
  <si>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</si>
  <si>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</si>
  <si>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</si>
  <si>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</si>
  <si>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</si>
  <si>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</si>
  <si>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</si>
  <si>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</si>
  <si>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</si>
  <si>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</si>
  <si>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</si>
  <si>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</si>
  <si>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</si>
  <si>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</si>
  <si>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</si>
  <si>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</si>
  <si>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</si>
  <si>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</si>
  <si>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</si>
  <si>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</si>
  <si>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</si>
  <si>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</si>
  <si>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</si>
  <si>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</si>
  <si>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</si>
  <si>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</si>
  <si>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</si>
  <si>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</si>
  <si>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</si>
  <si>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</si>
  <si>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</si>
  <si>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</si>
  <si>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</si>
  <si>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</si>
  <si>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</si>
  <si>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</si>
  <si>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</si>
  <si>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</si>
  <si>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</si>
  <si>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</si>
  <si>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</si>
  <si>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</si>
  <si>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</si>
  <si>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</si>
  <si>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</si>
  <si>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</si>
  <si>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</si>
  <si>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</si>
  <si>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</si>
  <si>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</si>
  <si>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</si>
  <si>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</si>
  <si>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</si>
  <si>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</si>
  <si>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</si>
  <si>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</si>
  <si>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</si>
  <si>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</si>
  <si>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</si>
  <si>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</si>
  <si>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</si>
  <si>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</si>
  <si>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</si>
  <si>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</si>
  <si>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</si>
  <si>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</si>
  <si>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</si>
  <si>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</si>
  <si>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</si>
  <si>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</si>
  <si>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</si>
  <si>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</si>
  <si>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</si>
  <si>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</si>
  <si>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</si>
  <si>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</si>
  <si>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</si>
  <si>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</si>
  <si>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</si>
  <si>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</si>
  <si>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</si>
  <si>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</si>
  <si>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</si>
  <si>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</si>
  <si>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</si>
  <si>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</si>
  <si>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</si>
  <si>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</si>
  <si>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</si>
  <si>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</si>
  <si>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</si>
  <si>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</si>
  <si>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</si>
  <si>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</si>
  <si>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</si>
  <si>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</si>
  <si>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</si>
  <si>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</si>
  <si>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</si>
  <si>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</si>
  <si>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</si>
  <si>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</si>
  <si>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</si>
  <si>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</si>
  <si>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</si>
  <si>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</si>
  <si>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</si>
  <si>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</si>
  <si>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</si>
  <si>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</si>
  <si>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</si>
  <si>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</si>
  <si>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</si>
  <si>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</si>
  <si>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</si>
  <si>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</si>
  <si>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</si>
  <si>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</si>
  <si>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</si>
  <si>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</si>
  <si>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</si>
  <si>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</si>
  <si>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</si>
  <si>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</si>
  <si>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</si>
  <si>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</si>
  <si>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</si>
  <si>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</si>
  <si>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</si>
  <si>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</si>
  <si>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</si>
  <si>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</si>
  <si>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</si>
  <si>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</si>
  <si>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</si>
  <si>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</si>
  <si>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</si>
  <si>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</si>
  <si>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</si>
  <si>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</si>
  <si>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</si>
  <si>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</si>
  <si>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</si>
  <si>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</si>
  <si>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</si>
  <si>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</si>
  <si>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</si>
  <si>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</si>
  <si>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</si>
  <si>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</si>
  <si>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</si>
  <si>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</si>
  <si>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</si>
  <si>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</si>
  <si>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</si>
  <si>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</si>
  <si>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</si>
  <si>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</si>
  <si>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</si>
  <si>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</si>
  <si>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</si>
  <si>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</si>
  <si>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</si>
  <si>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</si>
  <si>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</si>
  <si>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</si>
  <si>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</si>
  <si>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</si>
  <si>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</si>
  <si>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</si>
  <si>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</si>
  <si>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</si>
  <si>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</si>
  <si>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</si>
  <si>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</si>
  <si>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</si>
  <si>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</si>
  <si>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</si>
  <si>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</si>
  <si>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</si>
  <si>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</si>
  <si>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</si>
  <si>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</si>
  <si>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</si>
  <si>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</si>
  <si>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</si>
  <si>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</si>
  <si>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</si>
  <si>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</si>
  <si>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</si>
  <si>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</si>
  <si>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</si>
  <si>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</si>
  <si>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</si>
  <si>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</si>
  <si>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</si>
  <si>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</si>
  <si>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</si>
  <si>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</si>
  <si>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</si>
  <si>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</si>
  <si>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</si>
  <si>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</si>
  <si>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</si>
  <si>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</si>
  <si>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</si>
  <si>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</si>
  <si>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</si>
  <si>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</si>
  <si>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</si>
  <si>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</si>
  <si>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</si>
  <si>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</si>
  <si>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</si>
  <si>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</si>
  <si>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</si>
  <si>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</si>
  <si>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</si>
  <si>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</si>
  <si>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</si>
  <si>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</si>
  <si>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</si>
  <si>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</si>
  <si>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</si>
  <si>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</si>
  <si>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</si>
  <si>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</si>
  <si>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</si>
  <si>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</si>
  <si>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</si>
  <si>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</si>
  <si>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</si>
  <si>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</si>
  <si>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</si>
  <si>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</si>
  <si>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</si>
  <si>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</si>
  <si>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</si>
  <si>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</si>
  <si>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</si>
  <si>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</si>
  <si>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</si>
  <si>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</si>
  <si>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</si>
  <si>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</si>
  <si>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</si>
  <si>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</si>
  <si>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</si>
  <si>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</si>
  <si>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</si>
  <si>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</si>
  <si>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</si>
  <si>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</si>
  <si>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</si>
  <si>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</si>
  <si>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</si>
  <si>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</si>
  <si>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</si>
  <si>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</si>
  <si>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</si>
  <si>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</si>
  <si>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</si>
  <si>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</si>
  <si>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</si>
  <si>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</si>
  <si>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</si>
  <si>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</si>
  <si>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</si>
  <si>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</si>
  <si>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</si>
  <si>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</si>
  <si>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</si>
  <si>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</si>
  <si>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</si>
  <si>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</si>
  <si>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</si>
  <si>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</si>
  <si>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</si>
  <si>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</si>
  <si>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</si>
  <si>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</si>
  <si>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</si>
  <si>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</si>
  <si>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</si>
  <si>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</si>
  <si>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</si>
  <si>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</si>
  <si>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</si>
  <si>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</si>
  <si>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</si>
  <si>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</si>
  <si>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</si>
  <si>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</si>
  <si>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</si>
  <si>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</si>
  <si>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</si>
  <si>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</si>
  <si>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</si>
  <si>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</si>
  <si>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</si>
  <si>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</si>
  <si>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</si>
  <si>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</si>
  <si>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</si>
  <si>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</si>
  <si>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</si>
  <si>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</si>
  <si>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</si>
  <si>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</si>
  <si>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</si>
  <si>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</si>
  <si>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</si>
  <si>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</si>
  <si>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</si>
  <si>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</si>
  <si>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</si>
  <si>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</si>
  <si>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</si>
  <si>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</si>
  <si>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</si>
  <si>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</si>
  <si>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</si>
  <si>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</si>
  <si>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</si>
  <si>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</si>
  <si>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</si>
  <si>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</si>
  <si>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</si>
  <si>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</si>
  <si>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</si>
  <si>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</si>
  <si>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</si>
  <si>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</si>
  <si>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</si>
  <si>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</si>
  <si>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</si>
  <si>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</si>
  <si>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</si>
  <si>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</si>
  <si>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</si>
  <si>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</si>
  <si>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</si>
  <si>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</si>
  <si>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</si>
  <si>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</si>
  <si>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</si>
  <si>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</si>
  <si>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</si>
  <si>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</si>
  <si>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</si>
  <si>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</si>
  <si>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</si>
  <si>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</si>
  <si>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</si>
  <si>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</si>
  <si>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</si>
  <si>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</si>
  <si>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</si>
  <si>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</si>
  <si>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</si>
  <si>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</si>
  <si>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</si>
  <si>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</si>
  <si>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</si>
  <si>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</si>
  <si>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</si>
  <si>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</si>
  <si>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</si>
  <si>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</si>
  <si>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</si>
  <si>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</si>
  <si>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</si>
  <si>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</si>
  <si>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</si>
  <si>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</si>
  <si>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</si>
  <si>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</si>
  <si>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</si>
  <si>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</si>
  <si>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</si>
  <si>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</si>
  <si>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</si>
  <si>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</si>
  <si>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</si>
  <si>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</si>
  <si>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</si>
  <si>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</si>
  <si>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</si>
  <si>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</si>
  <si>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</si>
  <si>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</si>
  <si>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</si>
  <si>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</si>
  <si>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</si>
  <si>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</si>
  <si>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</si>
  <si>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</si>
  <si>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</si>
  <si>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</si>
  <si>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</si>
  <si>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</si>
  <si>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</si>
  <si>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</si>
  <si>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</si>
  <si>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</si>
  <si>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</si>
  <si>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</si>
  <si>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</si>
  <si>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</si>
  <si>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</si>
  <si>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</si>
  <si>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</si>
  <si>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</si>
  <si>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</si>
  <si>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</si>
  <si>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</si>
  <si>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</si>
  <si>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</si>
  <si>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</si>
  <si>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</si>
  <si>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</si>
  <si>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</si>
  <si>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</si>
  <si>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</si>
  <si>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</si>
  <si>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</si>
  <si>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</si>
  <si>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</si>
  <si>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</si>
  <si>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</si>
  <si>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</si>
  <si>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</si>
  <si>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</si>
  <si>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</si>
  <si>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</si>
  <si>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</si>
  <si>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</si>
  <si>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</si>
  <si>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</si>
  <si>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</si>
  <si>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</si>
  <si>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</si>
  <si>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</si>
  <si>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</si>
  <si>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</si>
  <si>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</si>
  <si>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</si>
  <si>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</si>
  <si>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</si>
  <si>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</si>
  <si>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</si>
  <si>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</si>
  <si>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</si>
  <si>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</si>
  <si>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</si>
  <si>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</si>
  <si>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</si>
  <si>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</si>
  <si>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</si>
  <si>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</si>
  <si>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</si>
  <si>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</si>
  <si>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</si>
  <si>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</si>
  <si>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</si>
  <si>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</si>
  <si>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</si>
  <si>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</si>
  <si>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</si>
  <si>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</si>
  <si>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</si>
  <si>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</si>
  <si>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</si>
  <si>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</si>
  <si>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</si>
  <si>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</si>
  <si>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</si>
  <si>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</si>
  <si>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</si>
  <si>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</si>
  <si>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</si>
  <si>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</si>
  <si>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</si>
  <si>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</si>
  <si>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</si>
  <si>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</si>
  <si>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</si>
  <si>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</si>
  <si>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</si>
  <si>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</si>
  <si>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</si>
  <si>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</si>
  <si>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</si>
  <si>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</si>
  <si>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</si>
  <si>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</si>
  <si>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</si>
  <si>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</si>
  <si>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</si>
  <si>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</si>
  <si>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</si>
  <si>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</si>
  <si>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</si>
  <si>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</si>
  <si>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</si>
  <si>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</si>
  <si>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</si>
  <si>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</si>
  <si>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</si>
  <si>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</si>
  <si>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</si>
  <si>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</si>
  <si>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</si>
  <si>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</si>
  <si>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</si>
  <si>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</si>
  <si>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</si>
  <si>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</si>
  <si>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</si>
  <si>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</si>
  <si>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</si>
  <si>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</si>
  <si>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</si>
  <si>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</si>
  <si>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</si>
  <si>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</si>
  <si>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</si>
  <si>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</si>
  <si>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</si>
  <si>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</si>
  <si>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</si>
  <si>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</si>
  <si>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</si>
  <si>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</si>
  <si>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</si>
  <si>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</si>
  <si>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</si>
  <si>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</si>
  <si>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</si>
  <si>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</si>
  <si>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</si>
  <si>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</si>
  <si>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</si>
  <si>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</si>
  <si>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</si>
  <si>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</si>
  <si>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</si>
  <si>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</si>
  <si>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</si>
  <si>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</si>
  <si>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</si>
  <si>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</si>
  <si>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</si>
  <si>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</si>
  <si>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</si>
  <si>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</si>
  <si>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</si>
  <si>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</si>
  <si>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</si>
  <si>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</si>
  <si>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</si>
  <si>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</si>
  <si>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</si>
  <si>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</si>
  <si>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</si>
  <si>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</si>
  <si>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</si>
  <si>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</si>
  <si>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</si>
  <si>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</si>
  <si>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</si>
  <si>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</si>
  <si>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</si>
  <si>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</si>
  <si>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</si>
  <si>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</si>
  <si>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</si>
  <si>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</si>
  <si>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</si>
  <si>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</si>
  <si>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</si>
  <si>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</si>
  <si>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</si>
  <si>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</si>
  <si>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</si>
  <si>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</si>
  <si>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</si>
  <si>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</si>
  <si>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</si>
  <si>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</si>
  <si>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</si>
  <si>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</si>
  <si>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</si>
  <si>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</si>
  <si>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</si>
  <si>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</si>
  <si>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</si>
  <si>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</si>
  <si>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</si>
  <si>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</si>
  <si>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</si>
  <si>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</si>
  <si>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</si>
  <si>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</si>
  <si>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</si>
  <si>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</si>
  <si>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</si>
  <si>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</si>
  <si>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</si>
  <si>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</si>
  <si>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</si>
  <si>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</si>
  <si>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</si>
  <si>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</si>
  <si>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</si>
  <si>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</si>
  <si>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</si>
  <si>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</si>
  <si>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</si>
  <si>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</si>
  <si>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</si>
  <si>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</si>
  <si>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</si>
  <si>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</si>
  <si>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</si>
  <si>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</si>
  <si>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</si>
  <si>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</si>
  <si>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</si>
  <si>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</si>
  <si>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</si>
  <si>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</si>
  <si>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</si>
  <si>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</si>
  <si>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</si>
  <si>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</si>
  <si>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</si>
  <si>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</si>
  <si>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</si>
  <si>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</si>
  <si>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</si>
  <si>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</si>
  <si>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</si>
  <si>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</si>
  <si>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</si>
  <si>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</si>
  <si>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</si>
  <si>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</si>
  <si>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</si>
  <si>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</si>
  <si>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</si>
  <si>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</si>
  <si>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</si>
  <si>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</si>
  <si>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</si>
  <si>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</si>
  <si>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</si>
  <si>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</si>
  <si>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</si>
  <si>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</si>
  <si>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</si>
  <si>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</si>
  <si>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</si>
  <si>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</si>
  <si>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</si>
  <si>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</si>
  <si>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</si>
  <si>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</si>
  <si>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</si>
  <si>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</si>
  <si>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</si>
  <si>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</si>
  <si>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</si>
  <si>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</si>
  <si>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</si>
  <si>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</si>
  <si>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</si>
  <si>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</si>
  <si>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</si>
  <si>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</si>
  <si>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</si>
  <si>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</si>
  <si>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</si>
  <si>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</si>
  <si>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</si>
  <si>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</si>
  <si>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</si>
  <si>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</si>
  <si>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</si>
  <si>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</si>
  <si>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</si>
  <si>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</si>
  <si>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</si>
  <si>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</si>
  <si>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</si>
  <si>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</si>
  <si>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</si>
  <si>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</si>
  <si>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</si>
  <si>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</si>
  <si>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</si>
  <si>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</si>
  <si>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</si>
  <si>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</si>
  <si>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</si>
  <si>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</si>
  <si>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</si>
  <si>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</si>
  <si>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</si>
  <si>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</si>
  <si>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</si>
  <si>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</si>
  <si>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</si>
  <si>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</si>
  <si>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</si>
  <si>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</si>
  <si>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</si>
  <si>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</si>
  <si>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</si>
  <si>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</si>
  <si>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</si>
  <si>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</si>
  <si>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</si>
  <si>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</si>
  <si>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</si>
  <si>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</si>
  <si>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</si>
  <si>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</si>
  <si>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</si>
  <si>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</si>
  <si>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</si>
  <si>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</si>
  <si>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</si>
  <si>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</si>
  <si>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</si>
  <si>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</si>
  <si>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</si>
  <si>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</si>
  <si>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</si>
  <si>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</si>
  <si>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</si>
  <si>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</si>
  <si>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</si>
  <si>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</si>
  <si>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</si>
  <si>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</si>
  <si>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</si>
  <si>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</si>
  <si>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</si>
  <si>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</si>
  <si>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</si>
  <si>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</si>
  <si>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</si>
  <si>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</si>
  <si>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</si>
  <si>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</si>
  <si>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</si>
  <si>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</si>
  <si>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</si>
  <si>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</si>
  <si>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</si>
  <si>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</si>
  <si>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</si>
  <si>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</si>
  <si>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</si>
  <si>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</si>
  <si>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</si>
  <si>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</si>
  <si>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</si>
  <si>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</si>
  <si>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</si>
  <si>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</si>
  <si>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</si>
  <si>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</si>
  <si>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</si>
  <si>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</si>
  <si>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</si>
  <si>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</si>
  <si>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</si>
  <si>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</si>
  <si>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</si>
  <si>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</si>
  <si>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</si>
  <si>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</si>
  <si>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</si>
  <si>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</si>
  <si>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</si>
  <si>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</si>
  <si>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</si>
  <si>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</si>
  <si>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</si>
  <si>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</si>
  <si>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</si>
  <si>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</si>
  <si>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</si>
  <si>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</si>
  <si>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</si>
  <si>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</si>
  <si>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</si>
  <si>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</si>
  <si>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</si>
  <si>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</si>
  <si>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</si>
  <si>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</si>
  <si>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</si>
  <si>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</si>
  <si>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</si>
  <si>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</si>
  <si>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</si>
  <si>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</si>
  <si>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</si>
  <si>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</si>
  <si>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</si>
  <si>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</si>
  <si>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</si>
  <si>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</si>
  <si>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</si>
  <si>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</si>
  <si>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</si>
  <si>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</si>
  <si>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</si>
  <si>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</si>
  <si>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</si>
  <si>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</si>
  <si>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</si>
  <si>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</si>
  <si>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</si>
  <si>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</si>
  <si>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</si>
  <si>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</si>
  <si>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</si>
  <si>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</si>
  <si>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</si>
  <si>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</si>
  <si>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</si>
  <si>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</si>
  <si>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</si>
  <si>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</si>
  <si>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</si>
  <si>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</si>
  <si>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</si>
  <si>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</si>
  <si>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</si>
  <si>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</si>
  <si>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</si>
  <si>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</si>
  <si>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</si>
  <si>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</si>
  <si>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</si>
  <si>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</si>
  <si>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</si>
  <si>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</si>
  <si>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</si>
  <si>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</si>
  <si>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</si>
  <si>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</si>
  <si>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</si>
  <si>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</si>
  <si>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</si>
  <si>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</si>
  <si>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</si>
  <si>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</si>
  <si>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</si>
  <si>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</si>
  <si>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</si>
  <si>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</si>
  <si>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</si>
  <si>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</si>
  <si>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</si>
  <si>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</si>
  <si>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</si>
  <si>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</si>
  <si>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</si>
  <si>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</si>
  <si>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</si>
  <si>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</si>
  <si>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</si>
  <si>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</si>
  <si>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</si>
  <si>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</si>
  <si>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</si>
  <si>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</si>
  <si>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</si>
  <si>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</si>
  <si>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</si>
  <si>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</si>
  <si>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</si>
  <si>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</si>
  <si>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</si>
  <si>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</si>
  <si>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</si>
  <si>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</si>
  <si>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</si>
  <si>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</si>
  <si>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</si>
  <si>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</si>
  <si>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</si>
  <si>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</si>
  <si>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</si>
  <si>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</si>
  <si>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</si>
  <si>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</si>
  <si>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</si>
  <si>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</si>
  <si>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</si>
  <si>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</si>
  <si>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</si>
  <si>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</si>
  <si>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</si>
  <si>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</si>
  <si>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</si>
  <si>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</si>
  <si>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</si>
  <si>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</si>
  <si>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</si>
  <si>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</si>
  <si>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</si>
  <si>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</si>
  <si>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</si>
  <si>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</si>
  <si>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</si>
  <si>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</si>
  <si>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</si>
  <si>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</si>
  <si>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</si>
  <si>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</si>
  <si>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</si>
  <si>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</si>
  <si>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</si>
  <si>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</si>
  <si>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</si>
  <si>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</si>
  <si>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</si>
  <si>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</si>
  <si>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</si>
  <si>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</si>
  <si>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</si>
  <si>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</si>
  <si>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</si>
  <si>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</si>
  <si>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</si>
  <si>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</si>
  <si>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</si>
  <si>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</si>
  <si>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</si>
  <si>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</si>
  <si>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</si>
  <si>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</si>
  <si>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</si>
  <si>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</si>
  <si>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</si>
  <si>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</si>
  <si>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</si>
  <si>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</si>
  <si>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</si>
  <si>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</si>
  <si>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</si>
  <si>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</si>
  <si>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</si>
  <si>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</si>
  <si>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</si>
  <si>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</si>
  <si>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</si>
  <si>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</si>
  <si>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</si>
  <si>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</si>
  <si>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</si>
  <si>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</si>
  <si>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</si>
  <si>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</si>
  <si>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</si>
  <si>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</si>
  <si>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</si>
  <si>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</si>
  <si>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</si>
  <si>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</si>
  <si>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</si>
  <si>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</si>
  <si>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</si>
  <si>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</si>
  <si>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</si>
  <si>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</si>
  <si>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</si>
  <si>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</si>
  <si>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</si>
  <si>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</si>
  <si>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</si>
  <si>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</si>
  <si>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</si>
  <si>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</si>
  <si>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</si>
  <si>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</si>
  <si>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</si>
  <si>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</si>
  <si>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</si>
  <si>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</si>
  <si>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</si>
  <si>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</si>
  <si>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</si>
  <si>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</si>
  <si>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</si>
  <si>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</si>
  <si>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</si>
  <si>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</si>
  <si>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</si>
  <si>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</si>
  <si>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</si>
  <si>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</si>
  <si>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</si>
  <si>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</si>
  <si>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</si>
  <si>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</si>
  <si>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</si>
  <si>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</si>
  <si>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</si>
  <si>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</si>
  <si>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</si>
  <si>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</si>
  <si>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</si>
  <si>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</si>
  <si>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</si>
  <si>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</si>
  <si>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</si>
  <si>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</si>
  <si>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</si>
  <si>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</si>
  <si>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</si>
  <si>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</si>
  <si>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</si>
  <si>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</si>
  <si>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</si>
  <si>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</si>
  <si>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</si>
  <si>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</si>
  <si>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</si>
  <si>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</si>
  <si>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</si>
  <si>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</si>
  <si>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</si>
  <si>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</si>
  <si>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</si>
  <si>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</si>
  <si>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</si>
  <si>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</si>
  <si>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</si>
  <si>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</si>
  <si>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</si>
  <si>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</si>
  <si>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</si>
  <si>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</si>
  <si>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</si>
  <si>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</si>
  <si>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</si>
  <si>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</si>
  <si>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</si>
  <si>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</si>
  <si>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</si>
  <si>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</si>
  <si>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</si>
  <si>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</si>
  <si>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</si>
  <si>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</si>
  <si>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</si>
  <si>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</si>
  <si>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</si>
  <si>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</si>
  <si>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</si>
  <si>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</si>
  <si>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</si>
  <si>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</si>
  <si>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</si>
  <si>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</si>
  <si>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</si>
  <si>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</si>
  <si>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</si>
  <si>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</si>
  <si>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</si>
  <si>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</si>
  <si>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</si>
  <si>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</si>
  <si>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</si>
  <si>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</si>
  <si>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</si>
  <si>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</si>
  <si>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</si>
  <si>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</si>
  <si>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</si>
  <si>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</si>
  <si>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</si>
  <si>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</si>
  <si>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</si>
  <si>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</si>
  <si>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</si>
  <si>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</si>
  <si>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</si>
  <si>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</si>
  <si>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</si>
  <si>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</si>
  <si>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</si>
  <si>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</si>
  <si>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</si>
  <si>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</si>
  <si>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</si>
  <si>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</si>
  <si>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</si>
  <si>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</si>
  <si>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</si>
  <si>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</si>
  <si>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</si>
  <si>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</si>
  <si>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</si>
  <si>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</si>
  <si>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</si>
  <si>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</si>
  <si>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</si>
  <si>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</si>
  <si>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</si>
  <si>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</si>
  <si>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</si>
  <si>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</si>
  <si>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</si>
  <si>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</si>
  <si>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</si>
  <si>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</si>
  <si>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</si>
  <si>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</si>
  <si>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</si>
  <si>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</si>
  <si>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</si>
  <si>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</si>
  <si>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</si>
  <si>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</si>
  <si>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</si>
  <si>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</si>
  <si>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</si>
  <si>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</si>
  <si>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</si>
  <si>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</si>
  <si>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</si>
  <si>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</si>
  <si>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</si>
  <si>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</si>
  <si>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</si>
  <si>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</si>
  <si>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</si>
  <si>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</si>
  <si>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</si>
  <si>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</si>
  <si>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</si>
  <si>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</si>
  <si>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</si>
  <si>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</si>
  <si>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</si>
  <si>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</si>
  <si>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</si>
  <si>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</si>
  <si>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</si>
  <si>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</si>
  <si>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</si>
  <si>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</si>
  <si>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</si>
  <si>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</si>
  <si>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</si>
  <si>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</si>
  <si>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</si>
  <si>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</si>
  <si>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</si>
  <si>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</si>
  <si>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</si>
  <si>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</si>
  <si>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</si>
  <si>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</si>
  <si>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</si>
  <si>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</si>
  <si>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</si>
  <si>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</si>
  <si>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</si>
  <si>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</si>
  <si>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</si>
  <si>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</si>
  <si>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</si>
  <si>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</si>
  <si>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</si>
  <si>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</si>
  <si>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</si>
  <si>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</si>
  <si>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</si>
  <si>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</si>
  <si>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</si>
  <si>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</si>
  <si>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</si>
  <si>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</si>
  <si>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</si>
  <si>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</si>
  <si>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</si>
  <si>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</si>
  <si>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</si>
  <si>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</si>
  <si>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</si>
  <si>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</si>
  <si>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</si>
  <si>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</si>
  <si>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</si>
  <si>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</si>
  <si>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</si>
  <si>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</si>
  <si>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</si>
  <si>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</si>
  <si>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</si>
  <si>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</si>
  <si>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</si>
  <si>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</si>
  <si>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</si>
  <si>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</si>
  <si>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</si>
  <si>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</si>
  <si>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</si>
  <si>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</si>
  <si>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</si>
  <si>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</si>
  <si>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</si>
  <si>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</si>
  <si>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</si>
  <si>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</si>
  <si>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</si>
  <si>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</si>
  <si>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</si>
  <si>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</si>
  <si>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</si>
  <si>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</si>
  <si>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</si>
  <si>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</si>
  <si>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</si>
  <si>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</si>
  <si>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</si>
  <si>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</si>
  <si>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</si>
  <si>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</si>
  <si>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</si>
  <si>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</si>
  <si>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</si>
  <si>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</si>
  <si>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</si>
  <si>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</si>
  <si>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</si>
  <si>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</si>
  <si>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</si>
  <si>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</si>
  <si>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</si>
  <si>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</si>
  <si>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</si>
  <si>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</si>
  <si>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</si>
  <si>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</si>
  <si>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</si>
  <si>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</si>
  <si>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</si>
  <si>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</si>
  <si>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</si>
  <si>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</si>
  <si>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</si>
  <si>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</si>
  <si>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</si>
  <si>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</si>
  <si>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</si>
  <si>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</si>
  <si>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</si>
  <si>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</si>
  <si>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</si>
  <si>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</si>
  <si>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</si>
  <si>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</si>
  <si>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</si>
  <si>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</si>
  <si>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</si>
  <si>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</si>
  <si>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</si>
  <si>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</si>
  <si>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</si>
  <si>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</si>
  <si>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</si>
  <si>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</si>
  <si>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</si>
  <si>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</si>
  <si>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</si>
  <si>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</si>
  <si>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</si>
  <si>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</si>
  <si>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</si>
  <si>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</si>
  <si>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</si>
  <si>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</si>
  <si>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</si>
  <si>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</si>
  <si>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</si>
  <si>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</si>
  <si>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</si>
  <si>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</si>
  <si>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</si>
  <si>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</si>
  <si>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</si>
  <si>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</si>
  <si>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</si>
  <si>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</si>
  <si>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</si>
  <si>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</si>
  <si>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</si>
  <si>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</si>
  <si>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</si>
  <si>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</si>
  <si>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</si>
  <si>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</si>
  <si>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</si>
  <si>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</si>
  <si>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</si>
  <si>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</si>
  <si>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</si>
  <si>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</si>
  <si>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</si>
  <si>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</si>
  <si>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</si>
  <si>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</si>
  <si>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</si>
  <si>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</si>
  <si>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</si>
  <si>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</si>
  <si>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</si>
  <si>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</si>
  <si>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</si>
  <si>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</si>
  <si>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</si>
  <si>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</si>
  <si>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</si>
  <si>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</si>
  <si>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</si>
  <si>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</si>
  <si>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</si>
  <si>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</si>
  <si>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</si>
  <si>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</si>
  <si>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</si>
  <si>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</si>
  <si>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</si>
  <si>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</si>
  <si>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</si>
  <si>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</si>
  <si>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</si>
  <si>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</si>
  <si>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</si>
  <si>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</si>
  <si>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</si>
  <si>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</si>
  <si>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</si>
  <si>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</si>
  <si>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</si>
  <si>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</si>
  <si>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</si>
  <si>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</si>
  <si>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</si>
  <si>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</si>
  <si>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</si>
  <si>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</si>
  <si>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</si>
  <si>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</si>
  <si>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</si>
  <si>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</si>
  <si>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</si>
  <si>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</si>
  <si>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</si>
  <si>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</si>
  <si>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</si>
  <si>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</si>
  <si>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</si>
  <si>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</si>
  <si>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</si>
  <si>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</si>
  <si>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</si>
  <si>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</si>
  <si>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</si>
  <si>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</si>
  <si>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</si>
  <si>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</si>
  <si>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</si>
  <si>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</si>
  <si>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</si>
  <si>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</si>
  <si>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</si>
  <si>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</si>
  <si>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</si>
  <si>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</si>
  <si>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</si>
  <si>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</si>
  <si>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</si>
  <si>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</si>
  <si>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</si>
  <si>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</si>
  <si>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</si>
  <si>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</si>
  <si>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</si>
  <si>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</si>
  <si>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</si>
  <si>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</si>
  <si>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</si>
  <si>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</si>
  <si>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</si>
  <si>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</si>
  <si>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</si>
  <si>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</si>
  <si>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</si>
  <si>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</si>
  <si>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</si>
  <si>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</si>
  <si>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</si>
  <si>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</si>
  <si>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</si>
  <si>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</si>
  <si>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</si>
  <si>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</si>
  <si>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</si>
  <si>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</si>
  <si>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</si>
  <si>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</si>
  <si>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</si>
  <si>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</si>
  <si>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</si>
  <si>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</si>
  <si>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</si>
  <si>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</si>
  <si>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</si>
  <si>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</si>
  <si>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</si>
  <si>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</si>
  <si>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</si>
  <si>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</si>
  <si>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</si>
  <si>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</si>
  <si>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</si>
  <si>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</si>
  <si>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</si>
  <si>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</si>
  <si>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</si>
  <si>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</si>
  <si>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</si>
  <si>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</si>
  <si>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</si>
  <si>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</si>
  <si>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</si>
  <si>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</si>
  <si>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</si>
  <si>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</si>
  <si>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</si>
  <si>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</si>
  <si>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</si>
  <si>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</si>
  <si>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</si>
  <si>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</si>
  <si>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</si>
  <si>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</si>
  <si>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</si>
  <si>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</si>
  <si>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</si>
  <si>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</si>
  <si>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</si>
  <si>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</si>
  <si>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</si>
  <si>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</si>
  <si>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</si>
  <si>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</si>
  <si>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</si>
  <si>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</si>
  <si>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</si>
  <si>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</si>
  <si>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</si>
  <si>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</si>
  <si>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</si>
  <si>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</si>
  <si>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</si>
  <si>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</si>
  <si>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</si>
  <si>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</si>
  <si>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</si>
  <si>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</si>
  <si>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</si>
  <si>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</si>
  <si>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</si>
  <si>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</si>
  <si>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</si>
  <si>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</si>
  <si>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</si>
  <si>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</si>
  <si>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</si>
  <si>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</si>
  <si>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</si>
  <si>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</si>
  <si>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</si>
  <si>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</si>
  <si>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</si>
  <si>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</si>
  <si>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</si>
  <si>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</si>
  <si>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</si>
  <si>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</si>
  <si>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</si>
  <si>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</si>
  <si>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</si>
  <si>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</si>
  <si>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</si>
  <si>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</si>
  <si>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</si>
  <si>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</si>
  <si>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</si>
  <si>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</si>
  <si>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</si>
  <si>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</si>
  <si>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</si>
  <si>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</si>
  <si>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</si>
  <si>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</si>
  <si>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</si>
  <si>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</si>
  <si>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</si>
  <si>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</si>
  <si>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</si>
  <si>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</si>
  <si>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</si>
  <si>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</si>
  <si>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</si>
  <si>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</si>
  <si>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</si>
  <si>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</si>
  <si>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</si>
  <si>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</si>
  <si>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</si>
  <si>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</si>
  <si>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</si>
  <si>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</si>
  <si>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</si>
  <si>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</si>
  <si>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</si>
  <si>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</si>
  <si>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</si>
  <si>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</si>
  <si>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</si>
  <si>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</si>
  <si>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</si>
  <si>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</si>
  <si>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</si>
  <si>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</si>
  <si>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</si>
  <si>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</si>
  <si>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</si>
  <si>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</si>
  <si>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</si>
  <si>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</si>
  <si>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</si>
  <si>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</si>
  <si>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</si>
  <si>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</si>
  <si>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</si>
  <si>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</si>
  <si>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</si>
  <si>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</si>
  <si>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</si>
  <si>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</si>
  <si>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</si>
  <si>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</si>
  <si>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</si>
  <si>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</si>
  <si>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</si>
  <si>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</si>
  <si>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</si>
  <si>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</si>
  <si>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</si>
  <si>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</si>
  <si>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</si>
  <si>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</si>
  <si>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</si>
  <si>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</si>
  <si>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</si>
  <si>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</si>
  <si>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</si>
  <si>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</si>
  <si>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</si>
  <si>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</si>
  <si>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</si>
  <si>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</si>
  <si>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</si>
  <si>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</si>
  <si>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</si>
  <si>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</si>
  <si>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</si>
  <si>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</si>
  <si>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</si>
  <si>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</si>
  <si>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</si>
  <si>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</si>
  <si>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</si>
  <si>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</si>
  <si>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</si>
  <si>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</si>
  <si>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</si>
  <si>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</si>
  <si>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</si>
  <si>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</si>
  <si>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</si>
  <si>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</si>
  <si>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</si>
  <si>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</si>
  <si>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</si>
  <si>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</si>
  <si>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</si>
  <si>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</si>
  <si>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</si>
  <si>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</si>
  <si>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</si>
  <si>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</si>
  <si>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</si>
  <si>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</si>
  <si>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</si>
  <si>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</si>
  <si>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</si>
  <si>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</si>
  <si>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</si>
  <si>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</si>
  <si>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</si>
  <si>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</si>
  <si>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</si>
  <si>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</si>
  <si>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</si>
  <si>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</si>
  <si>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</si>
  <si>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</si>
  <si>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</si>
  <si>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</si>
  <si>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</si>
  <si>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</si>
  <si>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</si>
  <si>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</si>
  <si>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</si>
  <si>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</si>
  <si>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</si>
  <si>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</si>
  <si>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</si>
  <si>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</si>
  <si>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</si>
  <si>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</si>
  <si>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</si>
  <si>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</si>
  <si>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</si>
  <si>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</si>
  <si>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</si>
  <si>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</si>
  <si>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</si>
  <si>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</si>
  <si>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</si>
  <si>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</si>
  <si>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</si>
  <si>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</si>
  <si>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</si>
  <si>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</si>
  <si>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</si>
  <si>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</si>
  <si>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</si>
  <si>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</si>
  <si>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</si>
  <si>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</si>
  <si>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</si>
  <si>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</si>
  <si>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</si>
  <si>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</si>
  <si>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</si>
  <si>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</si>
  <si>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</si>
  <si>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</si>
  <si>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</si>
  <si>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</si>
  <si>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</si>
  <si>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</si>
  <si>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</si>
  <si>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</si>
  <si>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</si>
  <si>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</si>
  <si>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</si>
  <si>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</si>
  <si>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</si>
  <si>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</si>
  <si>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</si>
  <si>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</si>
  <si>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</si>
  <si>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</si>
  <si>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</si>
  <si>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</si>
  <si>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</si>
  <si>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</si>
  <si>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</si>
  <si>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</si>
  <si>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</si>
  <si>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</si>
  <si>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</si>
  <si>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</si>
  <si>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</si>
  <si>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</si>
  <si>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</si>
  <si>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</si>
  <si>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</si>
  <si>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</si>
  <si>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</si>
  <si>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</si>
  <si>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</si>
  <si>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</si>
  <si>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</si>
  <si>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</si>
  <si>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</si>
  <si>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</si>
  <si>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</si>
  <si>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</si>
  <si>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</si>
  <si>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</si>
  <si>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</si>
  <si>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</si>
  <si>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</si>
  <si>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</si>
  <si>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</si>
  <si>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</si>
  <si>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</si>
  <si>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</si>
  <si>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</si>
  <si>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</si>
  <si>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</si>
  <si>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</si>
  <si>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</si>
  <si>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</si>
  <si>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</si>
  <si>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</si>
  <si>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</si>
  <si>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</si>
  <si>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</si>
  <si>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</si>
  <si>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</si>
  <si>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</si>
  <si>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</si>
  <si>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</si>
  <si>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</si>
  <si>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</si>
  <si>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</si>
  <si>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</si>
  <si>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</si>
  <si>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</si>
  <si>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</si>
  <si>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</si>
  <si>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</si>
  <si>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</si>
  <si>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</si>
  <si>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</si>
  <si>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</si>
  <si>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</si>
  <si>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</si>
  <si>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</si>
  <si>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</si>
  <si>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</si>
  <si>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</si>
  <si>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</si>
  <si>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</si>
  <si>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</si>
  <si>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</si>
  <si>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</si>
  <si>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</si>
  <si>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</si>
  <si>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</si>
  <si>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</si>
  <si>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</si>
  <si>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</si>
  <si>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</si>
  <si>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</si>
  <si>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</si>
  <si>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</si>
  <si>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</si>
  <si>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</si>
  <si>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</si>
  <si>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</si>
  <si>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</si>
  <si>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</si>
  <si>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</si>
  <si>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</si>
  <si>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</si>
  <si>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</si>
  <si>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</si>
  <si>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</si>
  <si>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</si>
  <si>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</si>
  <si>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</si>
  <si>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</si>
  <si>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</si>
  <si>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</si>
  <si>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</si>
  <si>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</si>
  <si>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</si>
  <si>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</si>
  <si>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</si>
  <si>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</si>
  <si>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</si>
  <si>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</si>
  <si>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</si>
  <si>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</si>
  <si>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</si>
  <si>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</si>
  <si>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</si>
  <si>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</si>
  <si>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</si>
  <si>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</si>
  <si>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</si>
  <si>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</si>
  <si>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</si>
  <si>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</si>
  <si>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</si>
  <si>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</si>
  <si>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</si>
  <si>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</si>
  <si>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</si>
  <si>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</si>
  <si>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</si>
  <si>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</si>
  <si>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</si>
  <si>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</si>
  <si>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</si>
  <si>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</si>
  <si>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</si>
  <si>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</si>
  <si>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</si>
  <si>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</si>
  <si>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</si>
  <si>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</si>
  <si>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</si>
  <si>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</si>
  <si>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</si>
  <si>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</si>
  <si>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</si>
  <si>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</si>
  <si>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</si>
  <si>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</si>
  <si>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</si>
  <si>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</si>
  <si>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</si>
  <si>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</si>
  <si>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</si>
  <si>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</si>
  <si>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</si>
  <si>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</si>
  <si>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</si>
  <si>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</si>
  <si>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</si>
  <si>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</si>
  <si>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</si>
  <si>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</si>
  <si>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</si>
  <si>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</si>
  <si>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</si>
  <si>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</si>
  <si>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</si>
  <si>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</si>
  <si>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</si>
  <si>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</si>
  <si>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</si>
  <si>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</si>
  <si>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</si>
  <si>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</si>
  <si>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</si>
  <si>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</si>
  <si>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</si>
  <si>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</si>
  <si>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</si>
  <si>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</si>
  <si>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</si>
  <si>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</si>
  <si>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</si>
  <si>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</si>
  <si>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</si>
  <si>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</si>
  <si>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</si>
  <si>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</si>
  <si>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</si>
  <si>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</si>
  <si>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</si>
  <si>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</si>
  <si>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</si>
  <si>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</si>
  <si>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</si>
  <si>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</si>
  <si>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</si>
  <si>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</si>
  <si>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</si>
  <si>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</si>
  <si>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</si>
  <si>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</si>
  <si>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</si>
  <si>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</si>
  <si>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</si>
  <si>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</si>
  <si>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</si>
  <si>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</si>
  <si>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</si>
  <si>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</si>
  <si>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</si>
  <si>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</si>
  <si>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</si>
  <si>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</si>
  <si>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</si>
  <si>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</si>
  <si>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</si>
  <si>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</si>
  <si>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</si>
  <si>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</si>
  <si>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</si>
  <si>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</si>
  <si>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</si>
  <si>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</si>
  <si>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</si>
  <si>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</si>
  <si>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</si>
  <si>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</si>
  <si>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</si>
  <si>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</si>
  <si>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</si>
  <si>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</si>
  <si>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</si>
  <si>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</si>
  <si>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</si>
  <si>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</si>
  <si>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</si>
  <si>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</si>
  <si>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</si>
  <si>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</si>
  <si>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</si>
  <si>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</si>
  <si>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</si>
  <si>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</si>
  <si>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</si>
  <si>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</si>
  <si>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</si>
  <si>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</si>
  <si>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</si>
  <si>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</si>
  <si>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</si>
  <si>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</si>
  <si>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</si>
  <si>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</si>
  <si>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</si>
  <si>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</si>
  <si>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</si>
  <si>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</si>
  <si>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</si>
  <si>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</si>
  <si>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</si>
  <si>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</si>
  <si>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</si>
  <si>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</si>
  <si>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</si>
  <si>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</si>
  <si>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</si>
  <si>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</si>
  <si>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</si>
  <si>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</si>
  <si>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</si>
  <si>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</si>
  <si>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</si>
  <si>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</si>
  <si>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</si>
  <si>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</si>
  <si>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</si>
  <si>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</si>
  <si>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</si>
  <si>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</si>
  <si>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</si>
  <si>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</si>
  <si>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</si>
  <si>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</si>
  <si>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</si>
  <si>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</si>
  <si>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</si>
  <si>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</si>
  <si>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</si>
  <si>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</si>
  <si>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</si>
  <si>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</si>
  <si>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</si>
  <si>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</si>
  <si>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</si>
  <si>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</si>
  <si>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</si>
  <si>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</si>
  <si>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</si>
  <si>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</si>
  <si>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</si>
  <si>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</si>
  <si>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</si>
  <si>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</si>
  <si>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</si>
  <si>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</si>
  <si>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</si>
  <si>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</si>
  <si>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</si>
  <si>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</si>
  <si>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</si>
  <si>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</si>
  <si>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</si>
  <si>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</si>
  <si>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</si>
  <si>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</si>
  <si>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</si>
  <si>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</si>
  <si>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</si>
  <si>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</si>
  <si>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</si>
  <si>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</si>
  <si>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</si>
  <si>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</si>
  <si>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</si>
  <si>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</si>
  <si>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</si>
  <si>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</si>
  <si>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</si>
  <si>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</si>
  <si>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</si>
  <si>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</si>
  <si>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</si>
  <si>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</si>
  <si>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</si>
  <si>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</si>
  <si>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</si>
  <si>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</si>
  <si>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</si>
  <si>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</si>
  <si>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</si>
  <si>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</si>
  <si>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</si>
  <si>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</si>
  <si>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</si>
  <si>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</si>
  <si>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</si>
  <si>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</si>
  <si>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</si>
  <si>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</si>
  <si>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</si>
  <si>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</si>
  <si>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</si>
  <si>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</si>
  <si>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</si>
  <si>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</si>
  <si>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</si>
  <si>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</si>
  <si>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</si>
  <si>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</si>
  <si>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</si>
  <si>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</si>
  <si>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</si>
  <si>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</si>
  <si>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</si>
  <si>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</si>
  <si>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</si>
  <si>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</si>
  <si>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</si>
  <si>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</si>
  <si>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</si>
  <si>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</si>
  <si>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</si>
  <si>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</si>
  <si>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</si>
  <si>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</si>
  <si>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</si>
  <si>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</si>
  <si>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</si>
  <si>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</si>
  <si>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</si>
  <si>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</si>
  <si>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</si>
  <si>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</si>
  <si>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</si>
  <si>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</si>
  <si>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</si>
  <si>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</si>
  <si>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</si>
  <si>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</si>
  <si>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</si>
  <si>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</si>
  <si>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</si>
  <si>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</si>
  <si>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</si>
  <si>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</si>
  <si>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</si>
  <si>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</si>
  <si>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</si>
  <si>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</si>
  <si>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</si>
  <si>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</si>
  <si>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</si>
  <si>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</si>
  <si>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</si>
  <si>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</si>
  <si>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</si>
  <si>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</si>
  <si>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</si>
  <si>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</si>
  <si>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</si>
  <si>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</si>
  <si>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</si>
  <si>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</si>
  <si>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</si>
  <si>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</si>
  <si>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</si>
  <si>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</si>
  <si>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</si>
  <si>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</si>
  <si>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</si>
  <si>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</si>
  <si>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</si>
  <si>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</si>
  <si>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</si>
  <si>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</si>
  <si>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</si>
  <si>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</si>
  <si>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</si>
  <si>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</si>
  <si>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</si>
  <si>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</si>
  <si>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</si>
  <si>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</si>
  <si>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</si>
  <si>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</si>
  <si>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</si>
  <si>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</si>
  <si>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</si>
  <si>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</si>
  <si>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</si>
  <si>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</si>
  <si>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</si>
  <si>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</si>
  <si>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</si>
  <si>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</si>
  <si>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</si>
  <si>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</si>
  <si>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</si>
  <si>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</si>
  <si>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</si>
  <si>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</si>
  <si>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</si>
  <si>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</si>
  <si>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</si>
  <si>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</si>
  <si>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</si>
  <si>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</si>
  <si>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</si>
  <si>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</si>
  <si>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</si>
  <si>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</si>
  <si>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</si>
  <si>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</si>
  <si>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</si>
  <si>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</si>
  <si>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</si>
  <si>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</si>
  <si>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</si>
  <si>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</si>
  <si>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</si>
  <si>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</si>
  <si>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</si>
  <si>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</si>
  <si>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</si>
  <si>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</si>
  <si>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</si>
  <si>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</si>
  <si>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</si>
  <si>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</si>
  <si>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</si>
  <si>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</si>
  <si>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</si>
  <si>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</si>
  <si>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</si>
  <si>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</si>
  <si>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</si>
  <si>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</si>
  <si>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</si>
  <si>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</si>
  <si>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</si>
  <si>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</si>
  <si>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</si>
  <si>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</si>
  <si>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</si>
  <si>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</si>
  <si>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</si>
  <si>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</si>
  <si>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</si>
  <si>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</si>
  <si>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</si>
  <si>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</si>
  <si>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</si>
  <si>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</si>
  <si>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</si>
  <si>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</si>
  <si>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</si>
  <si>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</si>
  <si>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</si>
  <si>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</si>
  <si>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</si>
  <si>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</si>
  <si>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</si>
  <si>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</si>
  <si>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</si>
  <si>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</si>
  <si>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</si>
  <si>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</si>
  <si>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</si>
  <si>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</si>
  <si>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</si>
  <si>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</si>
  <si>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</si>
  <si>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</si>
  <si>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</si>
  <si>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</si>
  <si>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</si>
  <si>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</si>
  <si>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</si>
  <si>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</si>
  <si>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</si>
  <si>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</si>
  <si>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</si>
  <si>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</si>
  <si>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</si>
  <si>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</si>
  <si>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</si>
  <si>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</si>
  <si>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</si>
  <si>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</si>
  <si>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</si>
  <si>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</si>
  <si>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</si>
  <si>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</si>
  <si>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</si>
  <si>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</si>
  <si>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</si>
  <si>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</si>
  <si>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</si>
  <si>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</si>
  <si>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</si>
  <si>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</si>
  <si>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</si>
  <si>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</si>
  <si>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</si>
  <si>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</si>
  <si>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</si>
  <si>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</si>
  <si>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</si>
  <si>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</si>
  <si>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</si>
  <si>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</si>
  <si>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</si>
  <si>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</si>
  <si>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</si>
  <si>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</si>
  <si>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</si>
  <si>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</si>
  <si>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</si>
  <si>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</si>
  <si>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</si>
  <si>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</si>
  <si>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</si>
  <si>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</si>
  <si>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</si>
  <si>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</si>
  <si>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</si>
  <si>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</si>
  <si>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</si>
  <si>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</si>
  <si>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</si>
  <si>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</si>
  <si>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</si>
  <si>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</si>
  <si>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</si>
  <si>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</si>
  <si>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</si>
  <si>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</si>
  <si>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</si>
  <si>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</si>
  <si>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</si>
  <si>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</si>
  <si>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</si>
  <si>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</si>
  <si>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</si>
  <si>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</si>
  <si>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</si>
  <si>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</si>
  <si>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</si>
  <si>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</si>
  <si>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</si>
  <si>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</si>
  <si>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</si>
  <si>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</si>
  <si>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</si>
  <si>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</si>
  <si>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</si>
  <si>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</si>
  <si>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</si>
  <si>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</si>
  <si>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</si>
  <si>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</si>
  <si>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</si>
  <si>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</si>
  <si>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</si>
  <si>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</si>
  <si>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</si>
  <si>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</si>
  <si>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</si>
  <si>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</si>
  <si>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</si>
  <si>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</si>
  <si>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</si>
  <si>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</si>
  <si>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</si>
  <si>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</si>
  <si>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</si>
  <si>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</si>
  <si>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</si>
  <si>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</si>
  <si>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</si>
  <si>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</si>
  <si>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</si>
  <si>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</si>
  <si>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</si>
  <si>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</si>
  <si>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</si>
  <si>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</si>
  <si>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</si>
  <si>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</si>
  <si>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</si>
  <si>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</si>
  <si>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</si>
  <si>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</si>
  <si>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</si>
  <si>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</si>
  <si>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</si>
  <si>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</si>
  <si>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</si>
  <si>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</si>
  <si>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</si>
  <si>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</si>
  <si>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</si>
  <si>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</si>
  <si>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</si>
  <si>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</si>
  <si>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</si>
  <si>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</si>
  <si>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</si>
  <si>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</si>
  <si>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</si>
  <si>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</si>
  <si>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</si>
  <si>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</si>
  <si>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</si>
  <si>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</si>
  <si>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</si>
  <si>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</si>
  <si>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</si>
  <si>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</si>
  <si>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</si>
  <si>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</si>
  <si>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</si>
  <si>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</si>
  <si>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</si>
  <si>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</si>
  <si>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</si>
  <si>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</si>
  <si>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</si>
  <si>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</si>
  <si>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</si>
  <si>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</si>
  <si>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</si>
  <si>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</si>
  <si>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</si>
  <si>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</si>
  <si>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</si>
  <si>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</si>
  <si>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</si>
  <si>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</si>
  <si>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</si>
  <si>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</si>
  <si>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</si>
  <si>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</si>
  <si>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</si>
  <si>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</si>
  <si>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</si>
  <si>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</si>
  <si>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</si>
  <si>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</si>
  <si>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</si>
  <si>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</si>
  <si>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</si>
  <si>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</si>
  <si>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</si>
  <si>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</si>
  <si>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</si>
  <si>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</si>
  <si>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</si>
  <si>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</si>
  <si>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</si>
  <si>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</si>
  <si>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</si>
  <si>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</si>
  <si>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</si>
  <si>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</si>
  <si>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</si>
  <si>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</si>
  <si>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</si>
  <si>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</si>
  <si>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</si>
  <si>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</si>
  <si>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</si>
  <si>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</si>
  <si>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</si>
  <si>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</si>
  <si>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</si>
  <si>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</si>
  <si>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</si>
  <si>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</si>
  <si>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</si>
  <si>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</si>
  <si>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</si>
  <si>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</si>
  <si>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</si>
  <si>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</si>
  <si>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</si>
  <si>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</si>
  <si>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</si>
  <si>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</si>
  <si>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</si>
  <si>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</si>
  <si>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</si>
  <si>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</si>
  <si>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</si>
  <si>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</si>
  <si>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</si>
  <si>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</si>
  <si>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</si>
  <si>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</si>
  <si>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</si>
  <si>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</si>
  <si>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</si>
  <si>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</si>
  <si>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</si>
  <si>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</si>
  <si>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</si>
  <si>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</si>
  <si>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</si>
  <si>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</si>
  <si>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</si>
  <si>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</si>
  <si>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</si>
  <si>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</si>
  <si>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</si>
  <si>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</si>
  <si>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</si>
  <si>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</si>
  <si>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</si>
  <si>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</si>
  <si>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</si>
  <si>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</si>
  <si>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</si>
  <si>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</si>
  <si>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</si>
  <si>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</si>
  <si>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</si>
  <si>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</si>
  <si>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</si>
  <si>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</si>
  <si>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</si>
  <si>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</si>
  <si>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</si>
  <si>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</si>
  <si>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</si>
  <si>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</si>
  <si>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</si>
  <si>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</si>
  <si>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</si>
  <si>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</si>
  <si>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</si>
  <si>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</si>
  <si>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</si>
  <si>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</si>
  <si>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</si>
  <si>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</si>
  <si>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</si>
  <si>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</si>
  <si>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</si>
  <si>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</si>
  <si>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</si>
  <si>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</si>
  <si>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</si>
  <si>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</si>
  <si>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</si>
  <si>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</si>
  <si>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</si>
  <si>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</si>
  <si>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</si>
  <si>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</si>
  <si>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</si>
  <si>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</si>
  <si>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</si>
  <si>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</si>
  <si>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</si>
  <si>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</si>
  <si>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</si>
  <si>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</si>
  <si>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</si>
  <si>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</si>
  <si>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</si>
  <si>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</si>
  <si>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</si>
  <si>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</si>
  <si>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</si>
  <si>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</si>
  <si>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</si>
  <si>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</si>
  <si>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</si>
  <si>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</si>
  <si>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</si>
  <si>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</si>
  <si>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</si>
  <si>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</si>
  <si>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</si>
  <si>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</si>
  <si>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</si>
  <si>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</si>
  <si>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</si>
  <si>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</si>
  <si>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</si>
  <si>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</si>
  <si>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</si>
  <si>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</si>
  <si>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</si>
  <si>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</si>
  <si>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</si>
  <si>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</si>
  <si>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</si>
  <si>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</si>
  <si>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</si>
  <si>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</si>
  <si>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</si>
  <si>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</si>
  <si>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</si>
  <si>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</si>
  <si>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</si>
  <si>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</si>
  <si>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</si>
  <si>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</si>
  <si>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</si>
  <si>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</si>
  <si>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</si>
  <si>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</si>
  <si>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</si>
  <si>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</si>
  <si>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</si>
  <si>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</si>
  <si>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</si>
  <si>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</si>
  <si>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</si>
  <si>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</si>
  <si>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</si>
  <si>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</si>
  <si>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</si>
  <si>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</si>
  <si>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</si>
  <si>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</si>
  <si>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</si>
  <si>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</si>
  <si>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</si>
  <si>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</si>
  <si>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</si>
  <si>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</si>
  <si>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</si>
  <si>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</si>
  <si>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</si>
  <si>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</si>
  <si>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</si>
  <si>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</si>
  <si>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</si>
  <si>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</si>
  <si>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</si>
  <si>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</si>
  <si>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</si>
  <si>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</si>
  <si>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</si>
  <si>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</si>
  <si>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</si>
  <si>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</si>
  <si>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</si>
  <si>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</si>
  <si>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</si>
  <si>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</si>
  <si>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</si>
  <si>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</si>
  <si>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</si>
  <si>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</si>
  <si>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</si>
  <si>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</si>
  <si>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</si>
  <si>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</si>
  <si>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</si>
  <si>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</si>
  <si>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</si>
  <si>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</si>
  <si>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</si>
  <si>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</si>
  <si>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</si>
  <si>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</si>
  <si>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</si>
  <si>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</si>
  <si>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</si>
  <si>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</si>
  <si>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</si>
  <si>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</si>
  <si>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</si>
  <si>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</si>
  <si>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</si>
  <si>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</si>
  <si>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</si>
  <si>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</si>
  <si>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</si>
  <si>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</si>
  <si>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</si>
  <si>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</si>
  <si>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</si>
  <si>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</si>
  <si>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</si>
  <si>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</si>
  <si>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</si>
  <si>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</si>
  <si>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</si>
  <si>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</si>
  <si>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</si>
  <si>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</si>
  <si>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</si>
  <si>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</si>
  <si>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</si>
  <si>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</si>
  <si>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</si>
  <si>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</si>
  <si>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</si>
  <si>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</si>
  <si>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</si>
  <si>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</si>
  <si>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</si>
  <si>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</si>
  <si>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</si>
  <si>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</si>
  <si>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</si>
  <si>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</si>
  <si>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</si>
  <si>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</si>
  <si>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</si>
  <si>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</si>
  <si>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</si>
  <si>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</si>
  <si>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</si>
  <si>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</si>
  <si>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</si>
  <si>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</si>
  <si>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</si>
  <si>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</si>
  <si>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</si>
  <si>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</si>
  <si>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</si>
  <si>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</si>
  <si>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</si>
  <si>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</si>
  <si>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</si>
  <si>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</si>
  <si>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</si>
  <si>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</si>
  <si>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</si>
  <si>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</si>
  <si>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</si>
  <si>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</si>
  <si>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</si>
  <si>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</si>
  <si>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</si>
  <si>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</si>
  <si>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</si>
  <si>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</si>
  <si>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</si>
  <si>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</si>
  <si>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</si>
  <si>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</si>
  <si>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</si>
  <si>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</si>
  <si>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</si>
  <si>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</si>
  <si>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</si>
  <si>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</si>
  <si>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</si>
  <si>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</si>
  <si>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</si>
  <si>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</si>
  <si>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</si>
  <si>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</si>
  <si>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</si>
  <si>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</si>
  <si>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</si>
  <si>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</si>
  <si>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</si>
  <si>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</si>
  <si>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</si>
  <si>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</si>
  <si>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</si>
  <si>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</si>
  <si>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</si>
  <si>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</si>
  <si>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</si>
  <si>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</si>
  <si>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</si>
  <si>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</si>
  <si>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</si>
  <si>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</si>
  <si>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</si>
  <si>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</si>
  <si>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</si>
  <si>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</si>
  <si>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</si>
  <si>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</si>
  <si>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</si>
  <si>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</si>
  <si>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</si>
  <si>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</si>
  <si>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</si>
  <si>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</si>
  <si>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</si>
  <si>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</si>
  <si>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</si>
  <si>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</si>
  <si>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</si>
  <si>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</si>
  <si>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</si>
  <si>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</si>
  <si>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</si>
  <si>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</si>
  <si>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</si>
  <si>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</si>
  <si>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</si>
  <si>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</si>
  <si>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</si>
  <si>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</si>
  <si>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</si>
  <si>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</si>
  <si>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</si>
  <si>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</si>
  <si>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</si>
  <si>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</si>
  <si>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</si>
  <si>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</si>
  <si>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</si>
  <si>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</si>
  <si>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</si>
  <si>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</si>
  <si>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</si>
  <si>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</si>
  <si>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</si>
  <si>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</si>
  <si>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</si>
  <si>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</si>
  <si>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</si>
  <si>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</si>
  <si>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</si>
  <si>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</si>
  <si>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</si>
  <si>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</si>
  <si>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</si>
  <si>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</si>
  <si>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</si>
  <si>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</si>
  <si>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</si>
  <si>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</si>
  <si>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</si>
  <si>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</si>
  <si>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</si>
  <si>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</si>
  <si>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</si>
  <si>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</si>
  <si>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</si>
  <si>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</si>
  <si>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</si>
  <si>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</si>
  <si>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</si>
  <si>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</si>
  <si>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</si>
  <si>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</si>
  <si>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</si>
  <si>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</si>
  <si>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</si>
  <si>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</si>
  <si>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</si>
  <si>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</si>
  <si>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</si>
  <si>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</si>
  <si>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</si>
  <si>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</si>
  <si>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</si>
  <si>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</si>
  <si>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</si>
  <si>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</si>
  <si>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</si>
  <si>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</si>
  <si>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</si>
  <si>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</si>
  <si>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</si>
  <si>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</si>
  <si>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</si>
  <si>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</si>
  <si>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</si>
  <si>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</si>
  <si>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</si>
  <si>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</si>
  <si>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</si>
  <si>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</si>
  <si>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</si>
  <si>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</si>
  <si>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</si>
  <si>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</si>
  <si>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</si>
  <si>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</si>
  <si>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</si>
  <si>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</si>
  <si>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</si>
  <si>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</si>
  <si>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</si>
  <si>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</si>
  <si>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</si>
  <si>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</si>
  <si>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</si>
  <si>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</si>
  <si>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</si>
  <si>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</si>
  <si>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</si>
  <si>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</si>
  <si>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</si>
  <si>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</si>
  <si>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</si>
  <si>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</si>
  <si>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</si>
  <si>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</si>
  <si>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</si>
  <si>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</si>
  <si>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</si>
  <si>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</si>
  <si>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</si>
  <si>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</si>
  <si>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</si>
  <si>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</si>
  <si>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</si>
  <si>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</si>
  <si>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</si>
  <si>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</si>
  <si>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</si>
  <si>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</si>
  <si>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</si>
  <si>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</si>
  <si>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</si>
  <si>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</si>
  <si>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</si>
  <si>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</si>
  <si>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</si>
  <si>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</si>
  <si>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</si>
  <si>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</si>
  <si>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</si>
  <si>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</si>
  <si>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</si>
  <si>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</si>
  <si>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</si>
  <si>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</si>
  <si>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</si>
  <si>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</si>
  <si>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</si>
  <si>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</si>
  <si>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</si>
  <si>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</si>
  <si>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</si>
  <si>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</si>
  <si>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</si>
  <si>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</si>
  <si>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</si>
  <si>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</si>
  <si>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</si>
  <si>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</si>
  <si>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</si>
  <si>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</si>
  <si>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</si>
  <si>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</si>
  <si>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</si>
  <si>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</si>
  <si>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</si>
  <si>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</si>
  <si>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</si>
  <si>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</si>
  <si>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</si>
  <si>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</si>
  <si>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</si>
  <si>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</si>
  <si>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</si>
  <si>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</si>
  <si>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</si>
  <si>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</si>
  <si>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</si>
  <si>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</si>
  <si>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</si>
  <si>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</si>
  <si>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</si>
  <si>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</si>
  <si>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</si>
  <si>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</si>
  <si>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</si>
  <si>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</si>
  <si>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</si>
  <si>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</si>
  <si>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</si>
  <si>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</si>
  <si>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</si>
  <si>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</si>
  <si>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</si>
  <si>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</si>
  <si>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</si>
  <si>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</si>
  <si>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</si>
  <si>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</si>
  <si>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</si>
  <si>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</si>
  <si>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</si>
  <si>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</si>
  <si>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</si>
  <si>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</si>
  <si>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</si>
  <si>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</si>
  <si>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</si>
  <si>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</si>
  <si>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</si>
  <si>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</si>
  <si>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</si>
  <si>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</si>
  <si>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</si>
  <si>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</si>
  <si>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</si>
  <si>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</si>
  <si>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</si>
  <si>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</si>
  <si>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</si>
  <si>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</si>
  <si>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</si>
  <si>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</si>
  <si>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</si>
  <si>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</si>
  <si>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</si>
  <si>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</si>
  <si>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</si>
  <si>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</si>
  <si>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</si>
  <si>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</si>
  <si>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</si>
  <si>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</si>
  <si>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</si>
  <si>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</si>
  <si>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</si>
  <si>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</si>
  <si>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</si>
  <si>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</si>
  <si>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</si>
  <si>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</si>
  <si>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</si>
  <si>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</si>
  <si>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</si>
  <si>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</si>
  <si>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</si>
  <si>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</si>
  <si>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</si>
  <si>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</si>
  <si>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</si>
  <si>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</si>
  <si>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</si>
  <si>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</si>
  <si>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</si>
  <si>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</si>
  <si>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</si>
  <si>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</si>
  <si>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</si>
  <si>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</si>
  <si>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</si>
  <si>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</si>
  <si>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</si>
  <si>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</si>
  <si>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</si>
  <si>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</si>
  <si>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</si>
  <si>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</si>
  <si>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</si>
  <si>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</si>
  <si>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</si>
  <si>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</si>
  <si>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</si>
  <si>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</si>
  <si>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</si>
  <si>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</si>
  <si>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</si>
  <si>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</si>
  <si>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</si>
  <si>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</si>
  <si>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</si>
  <si>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</si>
  <si>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</si>
  <si>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</si>
  <si>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</si>
  <si>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</si>
  <si>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</si>
  <si>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</si>
  <si>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</si>
  <si>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</si>
  <si>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</si>
  <si>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</si>
  <si>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</si>
  <si>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</si>
  <si>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</si>
  <si>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</si>
  <si>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</si>
  <si>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</si>
  <si>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</si>
  <si>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</si>
  <si>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</si>
  <si>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</si>
  <si>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</si>
  <si>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</si>
  <si>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</si>
  <si>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</si>
  <si>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</si>
  <si>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</si>
  <si>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</si>
  <si>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</si>
  <si>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</si>
  <si>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</si>
  <si>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</si>
  <si>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</si>
  <si>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</si>
  <si>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</si>
  <si>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</si>
  <si>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</si>
  <si>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</si>
  <si>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</si>
  <si>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</si>
  <si>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</si>
  <si>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</si>
  <si>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</si>
  <si>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</si>
  <si>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</si>
  <si>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</si>
  <si>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</si>
  <si>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</si>
  <si>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</si>
  <si>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</si>
  <si>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</si>
  <si>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</si>
  <si>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</si>
  <si>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</si>
  <si>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</si>
  <si>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</si>
  <si>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</si>
  <si>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</si>
  <si>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</si>
  <si>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</si>
  <si>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</si>
  <si>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</si>
  <si>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</si>
  <si>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</si>
  <si>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</si>
  <si>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</si>
  <si>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</si>
  <si>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</si>
  <si>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</si>
  <si>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</si>
  <si>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</si>
  <si>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</si>
  <si>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</si>
  <si>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</si>
  <si>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</si>
  <si>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</si>
  <si>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</si>
  <si>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</si>
  <si>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</si>
  <si>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</si>
  <si>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</si>
  <si>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</si>
  <si>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</si>
  <si>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</si>
  <si>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</si>
  <si>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</si>
  <si>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</si>
  <si>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</si>
  <si>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</si>
  <si>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</si>
  <si>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</si>
  <si>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</si>
  <si>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</si>
  <si>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</si>
  <si>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</si>
  <si>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</si>
  <si>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</si>
  <si>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</si>
  <si>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</si>
  <si>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</si>
  <si>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</si>
  <si>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</si>
  <si>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</si>
  <si>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</si>
  <si>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</si>
  <si>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</si>
  <si>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</si>
  <si>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</si>
  <si>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</si>
  <si>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</si>
  <si>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</si>
  <si>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</si>
  <si>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</si>
  <si>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</si>
  <si>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</si>
  <si>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</si>
  <si>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</si>
  <si>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</si>
  <si>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</si>
  <si>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</si>
  <si>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</si>
  <si>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</si>
  <si>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</si>
  <si>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</si>
  <si>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</si>
  <si>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</si>
  <si>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</si>
  <si>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</si>
  <si>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</si>
  <si>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</si>
  <si>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</si>
  <si>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</si>
  <si>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</si>
  <si>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</si>
  <si>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</si>
  <si>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</si>
  <si>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</si>
  <si>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</si>
  <si>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</si>
  <si>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</si>
  <si>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</si>
  <si>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</si>
  <si>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</si>
  <si>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</si>
  <si>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</si>
  <si>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</si>
  <si>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</si>
  <si>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</si>
  <si>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</si>
  <si>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</si>
  <si>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</si>
  <si>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</si>
  <si>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</si>
  <si>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</si>
  <si>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</si>
  <si>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</si>
  <si>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</si>
  <si>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</si>
  <si>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</si>
  <si>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</si>
  <si>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</si>
  <si>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</si>
  <si>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</si>
  <si>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</si>
  <si>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</si>
  <si>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</si>
  <si>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</si>
  <si>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</si>
  <si>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</si>
  <si>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</si>
  <si>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</si>
  <si>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</si>
  <si>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</si>
  <si>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</si>
  <si>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</si>
  <si>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</si>
  <si>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</si>
  <si>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</si>
  <si>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</si>
  <si>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</si>
  <si>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</si>
  <si>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</si>
  <si>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</si>
  <si>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</si>
  <si>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</si>
  <si>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</si>
  <si>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</si>
  <si>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</si>
  <si>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</si>
  <si>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</si>
  <si>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</si>
  <si>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</si>
  <si>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</si>
  <si>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</si>
  <si>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</si>
  <si>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</si>
  <si>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</si>
  <si>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</si>
  <si>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</si>
  <si>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</si>
  <si>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</si>
  <si>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</si>
  <si>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</si>
  <si>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</si>
  <si>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</si>
  <si>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</si>
  <si>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</si>
  <si>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</si>
  <si>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</si>
  <si>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</si>
  <si>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</si>
  <si>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</si>
  <si>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</si>
  <si>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</si>
  <si>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</si>
  <si>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</si>
  <si>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</si>
  <si>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</si>
  <si>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</si>
  <si>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</si>
  <si>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</si>
  <si>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</si>
  <si>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</si>
  <si>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</si>
  <si>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</si>
  <si>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</si>
  <si>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</si>
  <si>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</si>
  <si>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</si>
  <si>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</si>
  <si>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</si>
  <si>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</si>
  <si>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</si>
  <si>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</si>
  <si>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</si>
  <si>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</si>
  <si>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</si>
  <si>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</si>
  <si>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</si>
  <si>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</si>
  <si>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</si>
  <si>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</si>
  <si>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</si>
  <si>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</si>
  <si>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</si>
  <si>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</si>
  <si>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</si>
  <si>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</si>
  <si>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</si>
  <si>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</si>
  <si>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</si>
  <si>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</si>
  <si>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</si>
  <si>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</si>
  <si>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</si>
  <si>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</si>
  <si>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</si>
  <si>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</si>
  <si>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</si>
  <si>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</si>
  <si>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</si>
  <si>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</si>
  <si>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</si>
  <si>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</si>
  <si>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</si>
  <si>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</si>
  <si>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</si>
  <si>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</si>
  <si>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</si>
  <si>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</si>
  <si>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</si>
  <si>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</si>
  <si>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</si>
  <si>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</si>
  <si>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</si>
  <si>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</si>
  <si>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</si>
  <si>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</si>
  <si>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</si>
  <si>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</si>
  <si>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</si>
  <si>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</si>
  <si>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</si>
  <si>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</si>
  <si>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</si>
  <si>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</si>
  <si>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</si>
  <si>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</si>
  <si>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</si>
  <si>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</si>
  <si>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</si>
  <si>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</si>
  <si>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</si>
  <si>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</si>
  <si>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</si>
  <si>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</si>
  <si>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</si>
  <si>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</si>
  <si>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</si>
  <si>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</si>
  <si>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</si>
  <si>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</si>
  <si>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</si>
  <si>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</si>
  <si>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</si>
  <si>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</si>
  <si>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</si>
  <si>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</si>
  <si>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</si>
  <si>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</si>
  <si>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</si>
  <si>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</si>
  <si>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</si>
  <si>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</si>
  <si>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</si>
  <si>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</si>
  <si>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</si>
  <si>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</si>
  <si>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</si>
  <si>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</si>
  <si>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</si>
  <si>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</si>
  <si>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</si>
  <si>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</si>
  <si>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</si>
  <si>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</si>
  <si>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</si>
  <si>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</si>
  <si>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</si>
  <si>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</si>
  <si>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</si>
  <si>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</si>
  <si>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</si>
  <si>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</si>
  <si>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</si>
  <si>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</si>
  <si>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</si>
  <si>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</si>
  <si>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</si>
  <si>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</si>
  <si>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</si>
  <si>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</si>
  <si>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</si>
  <si>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</si>
  <si>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</si>
  <si>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</si>
  <si>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</si>
  <si>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</si>
  <si>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</si>
  <si>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</si>
  <si>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</si>
  <si>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</si>
  <si>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</si>
  <si>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</si>
  <si>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</si>
  <si>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</si>
  <si>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</si>
  <si>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</si>
  <si>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</si>
  <si>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</si>
  <si>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</si>
  <si>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</si>
  <si>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</si>
  <si>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</si>
  <si>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</si>
  <si>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</si>
  <si>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</si>
  <si>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</si>
  <si>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</si>
  <si>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</si>
  <si>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</si>
  <si>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</si>
  <si>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</si>
  <si>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</si>
  <si>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</si>
  <si>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</si>
  <si>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</si>
  <si>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</si>
  <si>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</si>
  <si>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</si>
  <si>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</si>
  <si>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</si>
  <si>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</si>
  <si>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</si>
  <si>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</si>
  <si>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</si>
  <si>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</si>
  <si>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</si>
  <si>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</si>
  <si>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</si>
  <si>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</si>
  <si>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</si>
  <si>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</si>
  <si>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</si>
  <si>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</si>
  <si>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</si>
  <si>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</si>
  <si>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</si>
  <si>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</si>
  <si>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</si>
  <si>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</si>
  <si>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</si>
  <si>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</si>
  <si>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</si>
  <si>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</si>
  <si>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</si>
  <si>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</si>
  <si>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</si>
  <si>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</si>
  <si>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</si>
  <si>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</si>
  <si>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</si>
  <si>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</si>
  <si>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</si>
  <si>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</si>
  <si>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</si>
  <si>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</si>
  <si>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</si>
  <si>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</si>
  <si>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</si>
  <si>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</si>
  <si>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</si>
  <si>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</si>
  <si>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</si>
  <si>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</si>
  <si>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</si>
  <si>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</si>
  <si>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</si>
  <si>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</si>
  <si>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</si>
  <si>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</si>
  <si>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</si>
  <si>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</si>
  <si>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</si>
  <si>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</si>
  <si>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</si>
  <si>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</si>
  <si>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</si>
  <si>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</si>
  <si>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</si>
  <si>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</si>
  <si>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</si>
  <si>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</si>
  <si>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</si>
  <si>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</si>
  <si>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</si>
  <si>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</si>
  <si>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</si>
  <si>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</si>
  <si>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</si>
  <si>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</si>
  <si>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</si>
  <si>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</si>
  <si>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</si>
  <si>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</si>
  <si>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</si>
  <si>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</si>
  <si>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</si>
  <si>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</si>
  <si>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</si>
  <si>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</si>
  <si>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</si>
  <si>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</si>
  <si>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</si>
  <si>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</si>
  <si>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</si>
  <si>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</si>
  <si>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</si>
  <si>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</si>
  <si>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</si>
  <si>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</si>
  <si>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</si>
  <si>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</si>
  <si>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</si>
  <si>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</si>
  <si>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</si>
  <si>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</si>
  <si>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</si>
  <si>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</si>
  <si>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</si>
  <si>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</si>
  <si>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</si>
  <si>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</si>
  <si>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</si>
  <si>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</si>
  <si>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</si>
  <si>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</si>
  <si>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</si>
  <si>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</si>
  <si>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</si>
  <si>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</si>
  <si>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</si>
  <si>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</si>
  <si>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</si>
  <si>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</si>
  <si>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</si>
  <si>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</si>
  <si>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</si>
  <si>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</si>
  <si>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</si>
  <si>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</si>
  <si>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</si>
  <si>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</si>
  <si>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</si>
  <si>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</si>
  <si>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</si>
  <si>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</si>
  <si>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</si>
  <si>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</si>
  <si>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</si>
  <si>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</si>
  <si>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</si>
  <si>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</si>
  <si>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</si>
  <si>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</si>
  <si>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</si>
  <si>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</si>
  <si>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</si>
  <si>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</si>
  <si>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</si>
  <si>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</si>
  <si>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</si>
  <si>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</si>
  <si>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</si>
  <si>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</si>
  <si>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</si>
  <si>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</si>
  <si>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</si>
  <si>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</si>
  <si>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</si>
  <si>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</si>
  <si>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</si>
  <si>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</si>
  <si>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</si>
  <si>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</si>
  <si>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</si>
  <si>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</si>
  <si>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</si>
  <si>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</si>
  <si>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</si>
  <si>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</si>
  <si>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</si>
  <si>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</si>
  <si>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</si>
  <si>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</si>
  <si>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</si>
  <si>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</si>
  <si>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</si>
  <si>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</si>
  <si>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</si>
  <si>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</si>
  <si>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</si>
  <si>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</si>
  <si>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</si>
  <si>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</si>
  <si>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</si>
  <si>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</si>
  <si>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</si>
  <si>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</si>
  <si>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</si>
  <si>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</si>
  <si>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</si>
  <si>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</si>
  <si>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</si>
  <si>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</si>
  <si>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</si>
  <si>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</si>
  <si>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</si>
  <si>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</si>
  <si>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</si>
  <si>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</si>
  <si>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</si>
  <si>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</si>
  <si>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</si>
  <si>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</si>
  <si>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</si>
  <si>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</si>
  <si>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</si>
  <si>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</si>
  <si>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</si>
  <si>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</si>
  <si>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</si>
  <si>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</si>
  <si>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</si>
  <si>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</si>
  <si>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</si>
  <si>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</si>
  <si>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</si>
  <si>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</si>
  <si>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</si>
  <si>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</si>
  <si>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</si>
  <si>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</si>
  <si>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</si>
  <si>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</si>
  <si>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</si>
  <si>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</si>
  <si>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</si>
  <si>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</si>
  <si>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</si>
  <si>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</si>
  <si>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</si>
  <si>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</si>
  <si>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</si>
  <si>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</si>
  <si>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</si>
  <si>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</si>
  <si>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</si>
  <si>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</si>
  <si>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</si>
  <si>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</si>
  <si>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</si>
  <si>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</si>
  <si>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</si>
  <si>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</si>
  <si>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</si>
  <si>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</si>
  <si>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</si>
  <si>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</si>
  <si>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</si>
  <si>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</si>
  <si>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</si>
  <si>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</si>
  <si>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</si>
  <si>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</si>
  <si>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</si>
  <si>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</si>
  <si>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</si>
  <si>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</si>
  <si>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</si>
  <si>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</si>
  <si>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</si>
  <si>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</si>
  <si>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</si>
  <si>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</si>
  <si>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</si>
  <si>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</si>
  <si>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</si>
  <si>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</si>
  <si>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</si>
  <si>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</si>
  <si>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</si>
  <si>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</si>
  <si>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</si>
  <si>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</si>
  <si>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</si>
  <si>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</si>
  <si>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</si>
  <si>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</si>
  <si>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</si>
  <si>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</si>
  <si>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</si>
  <si>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</si>
  <si>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</si>
  <si>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</si>
  <si>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</si>
  <si>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</si>
  <si>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</si>
  <si>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</si>
  <si>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</si>
  <si>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</si>
  <si>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</si>
  <si>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</si>
  <si>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</si>
  <si>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</si>
  <si>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</si>
  <si>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</si>
  <si>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</si>
  <si>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</si>
  <si>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</si>
  <si>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</si>
  <si>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</si>
  <si>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</si>
  <si>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</si>
  <si>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</si>
  <si>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</si>
  <si>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</si>
  <si>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</si>
  <si>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</si>
  <si>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</si>
  <si>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</si>
  <si>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</si>
  <si>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</si>
  <si>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</si>
  <si>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</si>
  <si>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</si>
  <si>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</si>
  <si>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</si>
  <si>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</si>
  <si>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</si>
  <si>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</si>
  <si>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</si>
  <si>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</si>
  <si>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</si>
  <si>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</si>
  <si>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</si>
  <si>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</si>
  <si>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</si>
  <si>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</si>
  <si>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</si>
  <si>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</si>
  <si>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</si>
  <si>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</si>
  <si>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</si>
  <si>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</si>
  <si>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</si>
  <si>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</si>
  <si>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</si>
  <si>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</si>
  <si>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</si>
  <si>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</si>
  <si>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</si>
  <si>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</si>
  <si>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</si>
  <si>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</si>
  <si>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</si>
  <si>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</si>
  <si>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</si>
  <si>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</si>
  <si>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</si>
  <si>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</si>
  <si>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</si>
  <si>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</si>
  <si>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</si>
  <si>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</si>
  <si>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</si>
  <si>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</si>
  <si>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</si>
  <si>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</si>
  <si>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</si>
  <si>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</si>
  <si>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</si>
  <si>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</si>
  <si>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</si>
  <si>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</si>
  <si>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</si>
  <si>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</si>
  <si>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</si>
  <si>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</si>
  <si>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</si>
  <si>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</si>
  <si>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</si>
  <si>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</si>
  <si>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</si>
  <si>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</si>
  <si>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</si>
  <si>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</si>
  <si>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</si>
  <si>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</si>
  <si>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</si>
  <si>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</si>
  <si>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</si>
  <si>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</si>
  <si>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</si>
  <si>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</si>
  <si>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</si>
  <si>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</si>
  <si>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</si>
  <si>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</si>
  <si>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</si>
  <si>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</si>
  <si>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</si>
  <si>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</si>
  <si>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</si>
  <si>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</si>
  <si>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</si>
  <si>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</si>
  <si>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</si>
  <si>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</si>
  <si>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</si>
  <si>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</si>
  <si>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</si>
  <si>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</si>
  <si>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</si>
  <si>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</si>
  <si>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</si>
  <si>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</si>
  <si>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</si>
  <si>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</si>
  <si>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</si>
  <si>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</si>
  <si>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</si>
  <si>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</si>
  <si>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</si>
  <si>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</si>
  <si>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</si>
  <si>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</si>
  <si>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</si>
  <si>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</si>
  <si>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</si>
  <si>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</si>
  <si>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</si>
  <si>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</si>
  <si>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</si>
  <si>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</si>
  <si>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</si>
  <si>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</si>
  <si>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</si>
  <si>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</si>
  <si>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</si>
  <si>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</si>
  <si>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</si>
  <si>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</si>
  <si>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</si>
  <si>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</si>
  <si>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</si>
  <si>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</si>
  <si>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</si>
  <si>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</si>
  <si>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</si>
  <si>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</si>
  <si>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</si>
  <si>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</si>
  <si>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</si>
  <si>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</si>
  <si>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</si>
  <si>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</si>
  <si>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</si>
  <si>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</si>
  <si>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</si>
  <si>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</si>
  <si>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</si>
  <si>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</si>
  <si>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</si>
  <si>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</si>
  <si>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</si>
  <si>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</si>
  <si>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</si>
  <si>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</si>
  <si>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</si>
  <si>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</si>
  <si>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</si>
  <si>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</si>
  <si>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</si>
  <si>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</si>
  <si>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</si>
  <si>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</si>
  <si>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</si>
  <si>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</si>
  <si>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</si>
  <si>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</si>
  <si>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</si>
  <si>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</si>
  <si>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</si>
  <si>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</si>
  <si>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</si>
  <si>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</si>
  <si>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</si>
  <si>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</si>
  <si>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</si>
  <si>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</si>
  <si>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</si>
  <si>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</si>
  <si>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</si>
  <si>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</si>
  <si>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</si>
  <si>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</si>
  <si>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</si>
  <si>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</si>
  <si>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</si>
  <si>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</si>
  <si>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</si>
  <si>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</si>
  <si>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</si>
  <si>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</si>
  <si>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</si>
  <si>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</si>
  <si>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</si>
  <si>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</si>
  <si>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</si>
  <si>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</si>
  <si>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</si>
  <si>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</si>
  <si>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</si>
  <si>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</si>
  <si>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</si>
  <si>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</si>
  <si>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</si>
  <si>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</si>
  <si>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</si>
  <si>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</si>
  <si>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</si>
  <si>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</si>
  <si>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</si>
  <si>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</si>
  <si>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</si>
  <si>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</si>
  <si>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</si>
  <si>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</si>
  <si>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</si>
  <si>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</si>
  <si>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</si>
  <si>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</si>
  <si>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</si>
  <si>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</si>
  <si>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</si>
  <si>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</si>
  <si>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</si>
  <si>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</si>
  <si>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</si>
  <si>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</si>
  <si>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</si>
  <si>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</si>
  <si>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</si>
  <si>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</si>
  <si>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</si>
  <si>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</si>
  <si>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</si>
  <si>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</si>
  <si>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</si>
  <si>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</si>
  <si>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</si>
  <si>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</si>
  <si>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</si>
  <si>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</si>
  <si>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</si>
  <si>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</si>
  <si>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</si>
  <si>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</si>
  <si>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</si>
  <si>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</si>
  <si>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</si>
  <si>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</si>
  <si>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</si>
  <si>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</si>
  <si>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</si>
  <si>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</si>
  <si>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</si>
  <si>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</si>
  <si>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</si>
  <si>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</si>
  <si>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</si>
  <si>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</si>
  <si>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</si>
  <si>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</si>
  <si>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</si>
  <si>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</si>
  <si>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</si>
  <si>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</si>
  <si>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</si>
  <si>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</si>
  <si>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</si>
  <si>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</si>
  <si>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</si>
  <si>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</si>
  <si>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</si>
  <si>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</si>
  <si>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</si>
  <si>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</si>
  <si>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</si>
  <si>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</si>
  <si>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</si>
  <si>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</si>
  <si>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</si>
  <si>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</si>
  <si>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</si>
  <si>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</si>
  <si>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</si>
  <si>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</si>
  <si>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</si>
  <si>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</si>
  <si>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</si>
  <si>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</si>
  <si>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</si>
  <si>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</si>
  <si>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</si>
  <si>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</si>
  <si>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</si>
  <si>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</si>
  <si>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</si>
  <si>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</si>
  <si>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</si>
  <si>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</si>
  <si>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</si>
  <si>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</si>
  <si>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</si>
  <si>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</si>
  <si>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</si>
  <si>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</si>
  <si>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</si>
  <si>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</si>
  <si>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</si>
  <si>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</si>
  <si>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</si>
  <si>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</si>
  <si>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</si>
  <si>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</si>
  <si>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</si>
  <si>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</si>
  <si>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</si>
  <si>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</si>
  <si>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</si>
  <si>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</si>
  <si>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</si>
  <si>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</si>
  <si>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</si>
  <si>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</si>
  <si>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</si>
  <si>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</si>
  <si>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</si>
  <si>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</si>
  <si>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</si>
  <si>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</si>
  <si>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</si>
  <si>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</si>
  <si>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</si>
  <si>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</si>
  <si>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</si>
  <si>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</si>
  <si>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</si>
  <si>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</si>
  <si>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</si>
  <si>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</si>
  <si>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</si>
  <si>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</si>
  <si>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</si>
  <si>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</si>
  <si>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</si>
  <si>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</si>
  <si>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</si>
  <si>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</si>
  <si>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</si>
  <si>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</si>
  <si>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</si>
  <si>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</si>
  <si>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</si>
  <si>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</si>
  <si>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</si>
  <si>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</si>
  <si>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</si>
  <si>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</si>
  <si>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</si>
  <si>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</si>
  <si>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</si>
  <si>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</si>
  <si>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</si>
  <si>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</si>
  <si>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</si>
  <si>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</si>
  <si>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</si>
  <si>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</si>
  <si>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</si>
  <si>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</si>
  <si>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</si>
  <si>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</si>
  <si>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</si>
  <si>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</si>
  <si>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</si>
  <si>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</si>
  <si>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</si>
  <si>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</si>
  <si>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</si>
  <si>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</si>
  <si>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</si>
  <si>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</si>
  <si>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</si>
  <si>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</si>
  <si>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</si>
  <si>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</si>
  <si>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</si>
  <si>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</si>
  <si>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</si>
  <si>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</si>
  <si>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</si>
  <si>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</si>
  <si>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</si>
  <si>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</si>
  <si>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</si>
  <si>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</si>
  <si>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</si>
  <si>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</si>
  <si>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</si>
  <si>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</si>
  <si>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</si>
  <si>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</si>
  <si>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</si>
  <si>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</si>
  <si>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</si>
  <si>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</si>
  <si>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</si>
  <si>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</si>
  <si>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</si>
  <si>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</si>
  <si>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</si>
  <si>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</si>
  <si>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</si>
  <si>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</si>
  <si>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</si>
  <si>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</si>
  <si>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</si>
  <si>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</si>
  <si>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</si>
  <si>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</si>
  <si>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</si>
  <si>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</si>
  <si>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</si>
  <si>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</si>
  <si>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</si>
  <si>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</si>
  <si>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</si>
  <si>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</si>
  <si>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</si>
  <si>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</si>
  <si>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</si>
  <si>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</si>
  <si>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</si>
  <si>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</si>
  <si>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</si>
  <si>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</si>
  <si>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</si>
  <si>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</si>
  <si>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</si>
  <si>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</si>
  <si>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</si>
  <si>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</si>
  <si>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</si>
  <si>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</si>
  <si>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</si>
  <si>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</si>
  <si>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</si>
  <si>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</si>
  <si>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</si>
  <si>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</si>
  <si>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</si>
  <si>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</si>
  <si>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</si>
  <si>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</si>
  <si>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</si>
  <si>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</si>
  <si>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</si>
  <si>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</si>
  <si>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</si>
  <si>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</si>
  <si>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</si>
  <si>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</si>
  <si>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</si>
  <si>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</si>
  <si>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</si>
  <si>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</si>
  <si>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</si>
  <si>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</si>
  <si>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</si>
  <si>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</si>
  <si>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</si>
  <si>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</si>
  <si>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</si>
  <si>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</si>
  <si>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</si>
  <si>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</si>
  <si>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</si>
  <si>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</si>
  <si>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</si>
  <si>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</si>
  <si>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</si>
  <si>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</si>
  <si>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</si>
  <si>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</si>
  <si>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</si>
  <si>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</si>
  <si>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</si>
  <si>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</si>
  <si>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</si>
  <si>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</si>
  <si>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</si>
  <si>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</si>
  <si>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</si>
  <si>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</si>
  <si>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</si>
  <si>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</si>
  <si>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</si>
  <si>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</si>
  <si>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</si>
  <si>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</si>
  <si>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</si>
  <si>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</si>
  <si>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</si>
  <si>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</si>
  <si>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</si>
  <si>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</si>
  <si>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</si>
  <si>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</si>
  <si>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</si>
  <si>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</si>
  <si>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</si>
  <si>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</si>
  <si>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</si>
  <si>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</si>
  <si>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</si>
  <si>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</si>
  <si>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</si>
  <si>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</si>
  <si>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</si>
  <si>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</si>
  <si>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</si>
  <si>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</si>
  <si>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</si>
  <si>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</si>
  <si>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</si>
  <si>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</si>
  <si>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</si>
  <si>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</si>
  <si>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</si>
  <si>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</si>
  <si>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</si>
  <si>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</si>
  <si>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</si>
  <si>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</si>
  <si>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</si>
  <si>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</si>
  <si>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</si>
  <si>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</si>
  <si>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</si>
  <si>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</si>
  <si>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</si>
  <si>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</si>
  <si>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</si>
  <si>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</si>
  <si>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</si>
  <si>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</si>
  <si>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</si>
  <si>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</si>
  <si>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</si>
  <si>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</si>
  <si>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</si>
  <si>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</si>
  <si>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</si>
  <si>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</si>
  <si>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</si>
  <si>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</si>
  <si>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</si>
  <si>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</si>
  <si>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</si>
  <si>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</si>
  <si>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</si>
  <si>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</si>
  <si>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</si>
  <si>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</si>
  <si>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</si>
  <si>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</si>
  <si>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</si>
  <si>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</si>
  <si>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</si>
  <si>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</si>
  <si>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</si>
  <si>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</si>
  <si>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</si>
  <si>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</si>
  <si>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</si>
  <si>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</si>
  <si>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</si>
  <si>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</si>
  <si>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</si>
  <si>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</si>
  <si>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</si>
  <si>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</si>
  <si>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</si>
  <si>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</si>
  <si>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</si>
  <si>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</si>
  <si>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</si>
  <si>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</si>
  <si>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</si>
  <si>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</si>
  <si>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</si>
  <si>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</si>
  <si>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</si>
  <si>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</si>
  <si>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</si>
  <si>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</si>
  <si>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</si>
  <si>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</si>
  <si>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</si>
  <si>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</si>
  <si>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</si>
  <si>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</si>
  <si>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</si>
  <si>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</si>
  <si>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</si>
  <si>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</si>
  <si>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</si>
  <si>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</si>
  <si>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</si>
  <si>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</si>
  <si>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</si>
  <si>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</si>
  <si>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</si>
  <si>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</si>
  <si>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</si>
  <si>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</si>
  <si>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</si>
  <si>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</si>
  <si>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</si>
  <si>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</si>
  <si>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</si>
  <si>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</si>
  <si>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</si>
  <si>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</si>
  <si>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</si>
  <si>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</si>
  <si>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</si>
  <si>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</si>
  <si>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</si>
  <si>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</si>
  <si>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</si>
  <si>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</si>
  <si>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</si>
  <si>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</si>
  <si>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</si>
  <si>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</si>
  <si>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</si>
  <si>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</si>
  <si>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</si>
  <si>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</si>
  <si>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</si>
  <si>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</si>
  <si>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</si>
  <si>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</si>
  <si>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</si>
  <si>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</si>
  <si>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</si>
  <si>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</si>
  <si>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</si>
  <si>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</si>
  <si>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</si>
  <si>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</si>
  <si>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</si>
  <si>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</si>
  <si>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</si>
  <si>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</si>
  <si>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</si>
  <si>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</si>
  <si>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</si>
  <si>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</si>
  <si>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</si>
  <si>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</si>
  <si>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</si>
  <si>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</si>
  <si>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</si>
  <si>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</si>
  <si>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</si>
  <si>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</si>
  <si>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</si>
  <si>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</si>
  <si>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</si>
  <si>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</si>
  <si>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</si>
  <si>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</si>
  <si>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</si>
  <si>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</si>
  <si>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</si>
  <si>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</si>
  <si>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</si>
  <si>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</si>
  <si>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</si>
  <si>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</si>
  <si>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</si>
  <si>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</si>
  <si>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</si>
  <si>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</si>
  <si>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</si>
  <si>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</si>
  <si>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</si>
  <si>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</si>
  <si>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</si>
  <si>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</si>
  <si>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</si>
  <si>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</si>
  <si>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</si>
  <si>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</si>
  <si>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</si>
  <si>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</si>
  <si>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</si>
  <si>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</si>
  <si>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</si>
  <si>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</si>
  <si>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</si>
  <si>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</si>
  <si>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</si>
  <si>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</si>
  <si>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</si>
  <si>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</si>
  <si>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</si>
  <si>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</si>
  <si>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</si>
  <si>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</si>
  <si>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</si>
  <si>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</si>
  <si>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</si>
  <si>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</si>
  <si>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</si>
  <si>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</si>
  <si>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</si>
  <si>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</si>
  <si>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</si>
  <si>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</si>
  <si>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</si>
  <si>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</si>
  <si>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</si>
  <si>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</si>
  <si>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</si>
  <si>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</si>
  <si>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</si>
  <si>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</si>
  <si>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</si>
  <si>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</si>
  <si>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</si>
  <si>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</si>
  <si>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</si>
  <si>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</si>
  <si>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</si>
  <si>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</si>
  <si>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</si>
  <si>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</si>
  <si>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</si>
  <si>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</si>
  <si>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</si>
  <si>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</si>
  <si>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</si>
  <si>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</si>
  <si>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</si>
  <si>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</si>
  <si>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</si>
  <si>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</si>
  <si>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</si>
  <si>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</si>
  <si>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</si>
  <si>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</si>
  <si>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</si>
  <si>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</si>
  <si>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</si>
  <si>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</si>
  <si>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</si>
  <si>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</si>
  <si>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</si>
  <si>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</si>
  <si>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</si>
  <si>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</si>
  <si>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</si>
  <si>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</si>
  <si>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</si>
  <si>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</si>
  <si>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</si>
  <si>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</si>
  <si>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</si>
  <si>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</si>
  <si>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</si>
  <si>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</si>
  <si>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</si>
  <si>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</si>
  <si>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</si>
  <si>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</si>
  <si>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</si>
  <si>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</si>
  <si>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</si>
  <si>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</si>
  <si>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</si>
  <si>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</si>
  <si>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</si>
  <si>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</si>
  <si>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</si>
  <si>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</si>
  <si>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</si>
  <si>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</si>
  <si>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</si>
  <si>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</si>
  <si>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</si>
  <si>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</si>
  <si>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</si>
  <si>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</si>
  <si>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</si>
  <si>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</si>
  <si>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</si>
  <si>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</si>
  <si>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</si>
  <si>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</si>
  <si>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</si>
  <si>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</si>
  <si>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</si>
  <si>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</si>
  <si>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</si>
  <si>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</si>
  <si>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</si>
  <si>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</si>
  <si>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</si>
  <si>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</si>
  <si>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</si>
  <si>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</si>
  <si>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</si>
  <si>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</si>
  <si>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</si>
  <si>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</si>
  <si>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</si>
  <si>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</si>
  <si>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</si>
  <si>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</si>
  <si>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</si>
  <si>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</si>
  <si>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</si>
  <si>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</si>
  <si>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</si>
  <si>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</si>
  <si>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</si>
  <si>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</si>
  <si>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</si>
  <si>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</si>
  <si>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</si>
  <si>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</si>
  <si>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</si>
  <si>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</si>
  <si>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</si>
  <si>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</si>
  <si>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</si>
  <si>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</si>
  <si>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</si>
  <si>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</si>
  <si>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</si>
  <si>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</si>
  <si>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</si>
  <si>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</si>
  <si>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</si>
  <si>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</si>
  <si>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</si>
  <si>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</si>
  <si>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</si>
  <si>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</si>
  <si>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</si>
  <si>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</si>
  <si>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</si>
  <si>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</si>
  <si>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</si>
  <si>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</si>
  <si>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</si>
  <si>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</si>
  <si>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</si>
  <si>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</si>
  <si>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</si>
  <si>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</si>
  <si>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</si>
  <si>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</si>
  <si>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</si>
  <si>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</si>
  <si>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</si>
  <si>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</si>
  <si>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</si>
  <si>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</si>
  <si>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</si>
  <si>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</si>
  <si>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</si>
  <si>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</si>
  <si>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</si>
  <si>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</si>
  <si>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</si>
  <si>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</si>
  <si>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</si>
  <si>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</si>
  <si>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</si>
  <si>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</si>
  <si>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</si>
  <si>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</si>
  <si>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</si>
  <si>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</si>
  <si>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</si>
  <si>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</si>
  <si>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</si>
  <si>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</si>
  <si>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</si>
  <si>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</si>
  <si>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</si>
  <si>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</si>
  <si>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</si>
  <si>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</si>
  <si>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</si>
  <si>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</si>
  <si>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</si>
  <si>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</si>
  <si>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</si>
  <si>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</si>
  <si>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</si>
  <si>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</si>
  <si>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</si>
  <si>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</si>
  <si>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</si>
  <si>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</si>
  <si>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</si>
  <si>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</si>
  <si>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</si>
  <si>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</si>
  <si>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</si>
  <si>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</si>
  <si>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</si>
  <si>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</si>
  <si>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</si>
  <si>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</si>
  <si>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</si>
  <si>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</si>
  <si>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</si>
  <si>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</si>
  <si>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</si>
  <si>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</si>
  <si>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</si>
  <si>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</si>
  <si>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</si>
  <si>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</si>
  <si>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</si>
  <si>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</si>
  <si>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</si>
  <si>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</si>
  <si>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</si>
  <si>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</si>
  <si>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</si>
  <si>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</si>
  <si>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</si>
  <si>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</si>
  <si>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</si>
  <si>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</si>
  <si>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</si>
  <si>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</si>
  <si>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</si>
  <si>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</si>
  <si>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</si>
  <si>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</si>
  <si>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</si>
  <si>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</si>
  <si>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</si>
  <si>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</si>
  <si>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</si>
  <si>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</si>
  <si>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</si>
  <si>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</si>
  <si>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</si>
  <si>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</si>
  <si>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</si>
  <si>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</si>
  <si>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</si>
  <si>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</si>
  <si>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</si>
  <si>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</si>
  <si>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</si>
  <si>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</si>
  <si>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</si>
  <si>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</si>
  <si>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</si>
  <si>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</si>
  <si>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</si>
  <si>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</si>
  <si>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</si>
  <si>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</si>
  <si>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</si>
  <si>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</si>
  <si>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</si>
  <si>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</si>
  <si>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</si>
  <si>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</si>
  <si>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</si>
  <si>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</si>
  <si>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</si>
  <si>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</si>
  <si>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</si>
  <si>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</si>
  <si>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</si>
  <si>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</si>
  <si>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</si>
  <si>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</si>
  <si>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</si>
  <si>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</si>
  <si>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</si>
  <si>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</si>
  <si>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</si>
  <si>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</si>
  <si>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</si>
  <si>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</si>
  <si>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</si>
  <si>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</si>
  <si>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</si>
  <si>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</si>
  <si>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</si>
  <si>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</si>
  <si>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</si>
  <si>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</si>
  <si>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</si>
  <si>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</si>
  <si>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</si>
  <si>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</si>
  <si>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</si>
  <si>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</si>
  <si>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</si>
  <si>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</si>
  <si>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</si>
  <si>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</si>
  <si>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</si>
  <si>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</si>
  <si>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</si>
  <si>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</si>
  <si>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</si>
  <si>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</si>
  <si>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</si>
  <si>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</si>
  <si>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</si>
  <si>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</si>
  <si>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</si>
  <si>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</si>
  <si>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</si>
  <si>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</si>
  <si>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</si>
  <si>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</si>
  <si>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</si>
  <si>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</si>
  <si>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</si>
  <si>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</si>
  <si>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</si>
  <si>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</si>
  <si>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</si>
  <si>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</si>
  <si>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</si>
  <si>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</si>
  <si>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</si>
  <si>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</si>
  <si>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</si>
  <si>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</si>
  <si>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</si>
  <si>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</si>
  <si>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</si>
  <si>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</si>
  <si>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</si>
  <si>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</si>
  <si>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</si>
  <si>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</si>
  <si>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</si>
  <si>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</si>
  <si>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</si>
  <si>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</si>
  <si>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</si>
  <si>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</si>
  <si>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</si>
  <si>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</si>
  <si>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</si>
  <si>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</si>
  <si>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</si>
  <si>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</si>
  <si>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</si>
  <si>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</si>
  <si>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</si>
  <si>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</si>
  <si>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</si>
  <si>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</si>
  <si>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</si>
  <si>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</si>
  <si>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</si>
  <si>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</si>
  <si>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</si>
  <si>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</si>
  <si>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</si>
  <si>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</si>
  <si>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</si>
  <si>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</si>
  <si>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</si>
  <si>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</si>
  <si>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</si>
  <si>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</si>
  <si>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</si>
  <si>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</si>
  <si>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</si>
  <si>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</si>
  <si>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</si>
  <si>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</si>
  <si>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</si>
  <si>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</si>
  <si>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</si>
  <si>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</si>
  <si>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</si>
  <si>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</si>
  <si>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</si>
  <si>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</si>
  <si>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</si>
  <si>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</si>
  <si>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</si>
  <si>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</si>
  <si>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</si>
  <si>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</si>
  <si>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</si>
  <si>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</si>
  <si>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</si>
  <si>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</si>
  <si>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</si>
  <si>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</si>
  <si>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</si>
  <si>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</si>
  <si>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</si>
  <si>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</si>
  <si>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</si>
  <si>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</si>
  <si>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</si>
  <si>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</si>
  <si>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</si>
  <si>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</si>
  <si>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</si>
  <si>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</si>
  <si>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</si>
  <si>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</si>
  <si>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</si>
  <si>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</si>
  <si>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</si>
  <si>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</si>
  <si>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</si>
  <si>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</si>
  <si>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</si>
  <si>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</si>
  <si>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</si>
  <si>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</si>
  <si>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</si>
  <si>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</si>
  <si>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</si>
  <si>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</si>
  <si>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</si>
  <si>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</si>
  <si>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</si>
  <si>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</si>
  <si>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</si>
  <si>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</si>
  <si>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</si>
  <si>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</si>
  <si>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</si>
  <si>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</si>
  <si>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</si>
  <si>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</si>
  <si>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</si>
  <si>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</si>
  <si>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</si>
  <si>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</si>
  <si>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</si>
  <si>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</si>
  <si>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</si>
  <si>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</si>
  <si>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</si>
  <si>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</si>
  <si>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</si>
  <si>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</si>
  <si>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</si>
  <si>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</si>
  <si>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</si>
  <si>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</si>
  <si>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</si>
  <si>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</si>
  <si>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</si>
  <si>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</si>
  <si>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</si>
  <si>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</si>
  <si>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</si>
  <si>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</si>
  <si>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</si>
  <si>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</si>
  <si>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</si>
  <si>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</si>
  <si>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</si>
  <si>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</si>
  <si>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</si>
  <si>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</si>
  <si>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</si>
  <si>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</si>
  <si>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</si>
  <si>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</si>
  <si>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</si>
  <si>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</si>
  <si>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</si>
  <si>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</si>
  <si>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</si>
  <si>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</si>
  <si>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</si>
  <si>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</si>
  <si>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</si>
  <si>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</si>
  <si>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</si>
  <si>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</si>
  <si>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</si>
  <si>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</si>
  <si>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</si>
  <si>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</si>
  <si>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</si>
  <si>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</si>
  <si>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</si>
  <si>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</si>
  <si>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</si>
  <si>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</si>
  <si>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</si>
  <si>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</si>
  <si>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</si>
  <si>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</si>
  <si>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</si>
  <si>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</si>
  <si>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</si>
  <si>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</si>
  <si>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</si>
  <si>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</si>
  <si>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</si>
  <si>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</si>
  <si>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</si>
  <si>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</si>
  <si>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</si>
  <si>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</si>
  <si>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</si>
  <si>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</si>
  <si>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</si>
  <si>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</si>
  <si>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</si>
  <si>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</si>
  <si>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</si>
  <si>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</si>
  <si>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</si>
  <si>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</si>
  <si>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</si>
  <si>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</si>
  <si>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</si>
  <si>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</si>
  <si>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</si>
  <si>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</si>
  <si>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</si>
  <si>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</si>
  <si>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</si>
  <si>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</si>
  <si>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</si>
  <si>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</si>
  <si>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</si>
  <si>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</si>
  <si>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</si>
  <si>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</si>
  <si>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</si>
  <si>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</si>
  <si>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</si>
  <si>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</si>
  <si>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</si>
  <si>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</si>
  <si>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</si>
  <si>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</si>
  <si>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</si>
  <si>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</si>
  <si>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</si>
  <si>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</si>
  <si>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</si>
  <si>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</si>
  <si>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</si>
  <si>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</si>
  <si>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</si>
  <si>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</si>
  <si>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</si>
  <si>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</si>
  <si>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</si>
  <si>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</si>
  <si>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</si>
  <si>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</si>
  <si>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</si>
  <si>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</si>
  <si>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</si>
  <si>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</si>
  <si>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</si>
  <si>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</si>
  <si>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</si>
  <si>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</si>
  <si>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</si>
  <si>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</si>
  <si>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</si>
  <si>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</si>
  <si>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</si>
  <si>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</si>
  <si>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</si>
  <si>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</si>
  <si>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</si>
  <si>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</si>
  <si>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</si>
  <si>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</si>
  <si>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</si>
  <si>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</si>
  <si>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</si>
  <si>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</si>
  <si>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</si>
  <si>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</si>
  <si>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</si>
  <si>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</si>
  <si>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</si>
  <si>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</si>
  <si>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</si>
  <si>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</si>
  <si>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</si>
  <si>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</si>
  <si>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</si>
  <si>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</si>
  <si>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</si>
  <si>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</si>
  <si>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</si>
  <si>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</si>
  <si>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</si>
  <si>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</si>
  <si>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</si>
  <si>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</si>
  <si>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</si>
  <si>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</si>
  <si>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</si>
  <si>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</si>
  <si>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</si>
  <si>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</si>
  <si>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</si>
  <si>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</si>
  <si>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</si>
  <si>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</si>
  <si>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</si>
  <si>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</si>
  <si>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</si>
  <si>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</si>
  <si>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</si>
  <si>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</si>
  <si>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</si>
  <si>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</si>
  <si>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</si>
  <si>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</si>
  <si>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</si>
  <si>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</si>
  <si>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</si>
  <si>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</si>
  <si>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</si>
  <si>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</si>
  <si>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</si>
  <si>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</si>
  <si>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</si>
  <si>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</si>
  <si>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</si>
  <si>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</si>
  <si>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</si>
  <si>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</si>
  <si>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</si>
  <si>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</si>
  <si>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</si>
  <si>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</si>
  <si>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</si>
  <si>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</si>
  <si>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</si>
  <si>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</si>
  <si>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</si>
  <si>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</si>
  <si>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</si>
  <si>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</si>
  <si>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</si>
  <si>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</si>
  <si>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</si>
  <si>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</si>
  <si>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</si>
  <si>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</si>
  <si>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</si>
  <si>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</si>
  <si>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</si>
  <si>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</si>
  <si>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</si>
  <si>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</si>
  <si>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</si>
  <si>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</si>
  <si>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</si>
  <si>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</si>
  <si>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</si>
  <si>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</si>
  <si>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</si>
  <si>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</si>
  <si>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</si>
  <si>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</si>
  <si>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</si>
  <si>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</si>
  <si>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</si>
  <si>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</si>
  <si>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</si>
  <si>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</si>
  <si>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</si>
  <si>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</si>
  <si>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</si>
  <si>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</si>
  <si>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</si>
  <si>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</si>
  <si>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</si>
  <si>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</si>
  <si>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</si>
  <si>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</si>
  <si>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</si>
  <si>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</si>
  <si>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</si>
  <si>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</si>
  <si>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</si>
  <si>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</si>
  <si>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</si>
  <si>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</si>
  <si>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</si>
  <si>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</si>
  <si>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</si>
  <si>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</si>
  <si>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</si>
  <si>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</si>
  <si>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</si>
  <si>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</si>
  <si>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</si>
  <si>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</si>
  <si>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</si>
  <si>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</si>
  <si>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</si>
  <si>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</si>
  <si>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</si>
  <si>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</si>
  <si>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</si>
  <si>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</si>
  <si>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</si>
  <si>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</si>
  <si>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</si>
  <si>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</si>
  <si>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</si>
  <si>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</si>
  <si>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</si>
  <si>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</si>
  <si>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</si>
  <si>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</si>
  <si>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</si>
  <si>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</si>
  <si>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</si>
  <si>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</si>
  <si>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</si>
  <si>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</si>
  <si>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</si>
  <si>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</si>
  <si>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</si>
  <si>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</si>
  <si>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</si>
  <si>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</si>
  <si>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</si>
  <si>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</si>
  <si>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</si>
  <si>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</si>
  <si>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</si>
  <si>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</si>
  <si>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</si>
  <si>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</si>
  <si>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</si>
  <si>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</si>
  <si>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</si>
  <si>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</si>
  <si>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</si>
  <si>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</si>
  <si>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</si>
  <si>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</si>
  <si>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</si>
  <si>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</si>
  <si>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</si>
  <si>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</si>
  <si>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</si>
  <si>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</si>
  <si>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</si>
  <si>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</si>
  <si>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</si>
  <si>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</si>
  <si>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</si>
  <si>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</si>
  <si>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</si>
  <si>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</si>
  <si>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</si>
  <si>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</si>
  <si>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</si>
  <si>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</si>
  <si>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</si>
  <si>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</si>
  <si>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</si>
  <si>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</si>
  <si>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</si>
  <si>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</si>
  <si>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</si>
  <si>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</si>
  <si>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</si>
  <si>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</si>
  <si>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</si>
  <si>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</si>
  <si>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</si>
  <si>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</si>
  <si>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</si>
  <si>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</si>
  <si>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</si>
  <si>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</si>
  <si>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</si>
  <si>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</si>
  <si>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</si>
  <si>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</si>
  <si>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</si>
  <si>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</si>
  <si>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</si>
  <si>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</si>
  <si>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</si>
  <si>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</si>
  <si>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</si>
  <si>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</si>
  <si>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</si>
  <si>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</si>
  <si>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</si>
  <si>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</si>
  <si>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</si>
  <si>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</si>
  <si>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</si>
  <si>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</si>
  <si>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</si>
  <si>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</si>
  <si>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</si>
  <si>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</si>
  <si>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</si>
  <si>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</si>
  <si>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</si>
  <si>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</si>
  <si>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</si>
  <si>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</si>
  <si>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</si>
  <si>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</si>
  <si>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</si>
  <si>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</si>
  <si>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</si>
  <si>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</si>
  <si>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</si>
  <si>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</si>
  <si>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</si>
  <si>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</si>
  <si>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</si>
  <si>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</si>
  <si>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</si>
  <si>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</si>
  <si>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</si>
  <si>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</si>
  <si>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</si>
  <si>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</si>
  <si>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</si>
  <si>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</si>
  <si>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</si>
  <si>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</si>
  <si>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</si>
  <si>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</si>
  <si>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</si>
  <si>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</si>
  <si>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</si>
  <si>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</si>
  <si>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</si>
  <si>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</si>
  <si>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</si>
  <si>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</si>
  <si>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</si>
  <si>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</si>
  <si>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</si>
  <si>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</si>
  <si>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</si>
  <si>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</si>
  <si>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</si>
  <si>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</si>
  <si>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</si>
  <si>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</si>
  <si>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</si>
  <si>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</si>
  <si>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</si>
  <si>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</si>
  <si>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</si>
  <si>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</si>
  <si>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</si>
  <si>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</si>
  <si>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</si>
  <si>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</si>
  <si>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</si>
  <si>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</si>
  <si>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</si>
  <si>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</si>
  <si>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</si>
  <si>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</si>
  <si>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</si>
  <si>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</si>
  <si>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</si>
  <si>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</si>
  <si>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</si>
  <si>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</si>
  <si>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</si>
  <si>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</si>
  <si>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</si>
  <si>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</si>
  <si>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</si>
  <si>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</si>
  <si>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</si>
  <si>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</si>
  <si>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</si>
  <si>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</si>
  <si>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</si>
  <si>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</si>
  <si>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</si>
  <si>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</si>
  <si>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</si>
  <si>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</si>
  <si>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</si>
  <si>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</si>
  <si>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</si>
  <si>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</si>
  <si>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</si>
  <si>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</si>
  <si>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</si>
  <si>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</si>
  <si>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</si>
  <si>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</si>
  <si>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</si>
  <si>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</si>
  <si>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</si>
  <si>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</si>
  <si>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</si>
  <si>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</si>
  <si>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</si>
  <si>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</si>
  <si>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</si>
  <si>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</si>
  <si>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</si>
  <si>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</si>
  <si>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</si>
  <si>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</si>
  <si>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</si>
  <si>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</si>
  <si>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</si>
  <si>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</si>
  <si>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</si>
  <si>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</si>
  <si>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</si>
  <si>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</si>
  <si>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</si>
  <si>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</si>
  <si>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</si>
  <si>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</si>
  <si>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</si>
  <si>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</si>
  <si>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</si>
  <si>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</si>
  <si>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</si>
  <si>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</si>
  <si>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</si>
  <si>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</si>
  <si>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</si>
  <si>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</si>
  <si>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</si>
  <si>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</si>
  <si>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</si>
  <si>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</si>
  <si>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</si>
  <si>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</si>
  <si>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</si>
  <si>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</si>
  <si>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</si>
  <si>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</si>
  <si>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</si>
  <si>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</si>
  <si>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</si>
  <si>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</si>
  <si>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</si>
  <si>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</si>
  <si>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</si>
  <si>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</si>
  <si>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</si>
  <si>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</si>
  <si>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</si>
  <si>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</si>
  <si>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</si>
  <si>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</si>
  <si>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</si>
  <si>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</si>
  <si>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</si>
  <si>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</si>
  <si>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</si>
  <si>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</si>
  <si>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</si>
  <si>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</si>
  <si>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</si>
  <si>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</si>
  <si>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</si>
  <si>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</si>
  <si>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</si>
  <si>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</si>
  <si>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</si>
  <si>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</si>
  <si>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</si>
  <si>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</si>
  <si>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</si>
  <si>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</si>
  <si>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</si>
  <si>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</si>
  <si>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</si>
  <si>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</si>
  <si>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</si>
  <si>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</si>
  <si>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</si>
  <si>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</si>
  <si>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</si>
  <si>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</si>
  <si>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</si>
  <si>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</si>
  <si>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</si>
  <si>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</si>
  <si>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</si>
  <si>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</si>
  <si>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</si>
  <si>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</si>
  <si>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</si>
  <si>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</si>
  <si>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</si>
  <si>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</si>
  <si>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</si>
  <si>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</si>
  <si>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</si>
  <si>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</si>
  <si>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</si>
  <si>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</si>
  <si>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</si>
  <si>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</si>
  <si>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</si>
  <si>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</si>
  <si>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</si>
  <si>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</si>
  <si>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</si>
  <si>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</si>
  <si>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</si>
  <si>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</si>
  <si>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</si>
  <si>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</si>
  <si>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</si>
  <si>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</si>
  <si>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</si>
  <si>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</si>
  <si>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</si>
  <si>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</si>
  <si>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</si>
  <si>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</si>
  <si>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</si>
  <si>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</si>
  <si>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</si>
  <si>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</si>
  <si>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</si>
  <si>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</si>
  <si>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</si>
  <si>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</si>
  <si>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</si>
  <si>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</si>
  <si>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</si>
  <si>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</si>
  <si>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</si>
  <si>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</si>
  <si>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</si>
  <si>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</si>
  <si>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</si>
  <si>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</si>
  <si>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</si>
  <si>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</si>
  <si>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</si>
  <si>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</si>
  <si>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</si>
  <si>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</si>
  <si>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</si>
  <si>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</si>
  <si>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</si>
  <si>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</si>
  <si>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</si>
  <si>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</si>
  <si>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</si>
  <si>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</si>
  <si>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</si>
  <si>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</si>
  <si>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</si>
  <si>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</si>
  <si>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</si>
  <si>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</si>
  <si>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</si>
  <si>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</si>
  <si>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</si>
  <si>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</si>
  <si>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</si>
  <si>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</si>
  <si>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</si>
  <si>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</si>
  <si>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</si>
  <si>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</si>
  <si>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</si>
  <si>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</si>
  <si>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</si>
  <si>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</si>
  <si>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</si>
  <si>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</si>
  <si>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</si>
  <si>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</si>
  <si>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</si>
  <si>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</si>
  <si>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</si>
  <si>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</si>
  <si>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</si>
  <si>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</si>
  <si>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</si>
  <si>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</si>
  <si>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</si>
  <si>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</si>
  <si>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</si>
  <si>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</si>
  <si>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</si>
  <si>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</si>
  <si>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</si>
  <si>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</si>
  <si>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</si>
  <si>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</si>
  <si>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</si>
  <si>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</si>
  <si>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</si>
  <si>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</si>
  <si>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</si>
  <si>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</si>
  <si>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</si>
  <si>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</si>
  <si>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</si>
  <si>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</si>
  <si>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</si>
  <si>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</si>
  <si>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</si>
  <si>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</si>
  <si>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</si>
  <si>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</si>
  <si>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</si>
  <si>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</si>
  <si>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</si>
  <si>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</si>
  <si>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</si>
  <si>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</si>
  <si>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</si>
  <si>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</si>
  <si>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</si>
  <si>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</si>
  <si>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</si>
  <si>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</si>
  <si>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</si>
  <si>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</si>
  <si>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</si>
  <si>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</si>
  <si>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</si>
  <si>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</si>
  <si>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</si>
  <si>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</si>
  <si>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</si>
  <si>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</si>
  <si>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</si>
  <si>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</si>
  <si>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</si>
  <si>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</si>
  <si>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</si>
  <si>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</si>
  <si>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</si>
  <si>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</si>
  <si>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</si>
  <si>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</si>
  <si>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</si>
  <si>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</si>
  <si>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</si>
  <si>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</si>
  <si>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</si>
  <si>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</si>
  <si>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</si>
  <si>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</si>
  <si>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</si>
  <si>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</si>
  <si>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</si>
  <si>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</si>
  <si>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</si>
  <si>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</si>
  <si>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</si>
  <si>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</si>
  <si>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</si>
  <si>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</si>
  <si>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</si>
  <si>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</si>
  <si>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</si>
  <si>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</si>
  <si>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</si>
  <si>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</si>
  <si>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</si>
  <si>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</si>
  <si>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</si>
  <si>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</si>
  <si>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</si>
  <si>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</si>
  <si>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</si>
  <si>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</si>
  <si>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</si>
  <si>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</si>
  <si>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</si>
  <si>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</si>
  <si>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</si>
  <si>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</si>
  <si>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</si>
  <si>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</si>
  <si>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</si>
  <si>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</si>
  <si>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</si>
  <si>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</si>
  <si>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</si>
  <si>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</si>
  <si>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</si>
  <si>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</si>
  <si>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</si>
  <si>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</si>
  <si>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</si>
  <si>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</si>
  <si>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</si>
  <si>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</si>
  <si>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</si>
  <si>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</si>
  <si>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</si>
  <si>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</si>
  <si>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</si>
  <si>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</si>
  <si>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</si>
  <si>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</si>
  <si>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</si>
  <si>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</si>
  <si>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</si>
  <si>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</si>
  <si>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</si>
  <si>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</si>
  <si>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</si>
  <si>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</si>
  <si>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</si>
  <si>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</si>
  <si>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</si>
  <si>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</si>
  <si>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</si>
  <si>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</si>
  <si>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</si>
  <si>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</si>
  <si>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</si>
  <si>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</si>
  <si>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</si>
  <si>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</si>
  <si>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</si>
  <si>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</si>
  <si>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</si>
  <si>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</si>
  <si>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</si>
  <si>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</si>
  <si>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</si>
  <si>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</si>
  <si>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</si>
  <si>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</si>
  <si>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</si>
  <si>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</si>
  <si>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</si>
  <si>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</si>
  <si>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</si>
  <si>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</si>
  <si>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</si>
  <si>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</si>
  <si>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</si>
  <si>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</si>
  <si>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</si>
  <si>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</si>
  <si>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</si>
  <si>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</si>
  <si>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</si>
  <si>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</si>
  <si>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</si>
  <si>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</si>
  <si>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</si>
  <si>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</si>
  <si>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</si>
  <si>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</si>
  <si>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</si>
  <si>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</si>
  <si>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</si>
  <si>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</si>
  <si>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</si>
  <si>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</si>
  <si>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</si>
  <si>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</si>
  <si>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</si>
  <si>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</si>
  <si>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</si>
  <si>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</si>
  <si>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</si>
  <si>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</si>
  <si>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</si>
  <si>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</si>
  <si>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</si>
  <si>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</si>
  <si>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</si>
  <si>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</si>
  <si>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</si>
  <si>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</si>
  <si>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</si>
  <si>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</si>
  <si>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</si>
  <si>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</si>
  <si>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</si>
  <si>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</si>
  <si>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</si>
  <si>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</si>
  <si>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</si>
  <si>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</si>
  <si>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</si>
  <si>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</si>
  <si>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</si>
  <si>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</si>
  <si>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</si>
  <si>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</si>
  <si>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</si>
  <si>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</si>
  <si>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</si>
  <si>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</si>
  <si>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</si>
  <si>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</si>
  <si>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</si>
  <si>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</si>
  <si>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</si>
  <si>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</si>
  <si>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</si>
  <si>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</si>
  <si>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</si>
  <si>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</si>
  <si>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</si>
  <si>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</si>
  <si>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</si>
  <si>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</si>
  <si>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</si>
  <si>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</si>
  <si>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</si>
  <si>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</si>
  <si>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</si>
  <si>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</si>
  <si>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</si>
  <si>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</si>
  <si>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</si>
  <si>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</si>
  <si>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</si>
  <si>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</si>
  <si>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</si>
  <si>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</si>
  <si>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</si>
  <si>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</si>
  <si>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</si>
  <si>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</si>
  <si>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</si>
  <si>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</si>
  <si>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</si>
  <si>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</si>
  <si>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</si>
  <si>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</si>
  <si>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</si>
  <si>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</si>
  <si>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</si>
  <si>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</si>
  <si>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</si>
  <si>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</si>
  <si>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</si>
  <si>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</si>
  <si>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</si>
  <si>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</si>
  <si>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</si>
  <si>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</si>
  <si>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</si>
  <si>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</si>
  <si>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</si>
  <si>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</si>
  <si>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</si>
  <si>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</si>
  <si>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</si>
  <si>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</si>
  <si>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</si>
  <si>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</si>
  <si>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</si>
  <si>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</si>
  <si>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</si>
  <si>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</si>
  <si>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</si>
  <si>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</si>
  <si>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</si>
  <si>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</si>
  <si>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</si>
  <si>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</si>
  <si>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</si>
  <si>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</si>
  <si>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</si>
  <si>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</si>
  <si>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</si>
  <si>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</si>
  <si>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</si>
  <si>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</si>
  <si>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</si>
  <si>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</si>
  <si>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</si>
  <si>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</si>
  <si>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</si>
  <si>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</si>
  <si>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</si>
  <si>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</si>
  <si>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</si>
  <si>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</si>
  <si>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</si>
  <si>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</si>
  <si>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</si>
  <si>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</si>
  <si>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</si>
  <si>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</si>
  <si>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</si>
  <si>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</si>
  <si>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</si>
  <si>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</si>
  <si>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</si>
  <si>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</si>
  <si>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</si>
  <si>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</si>
  <si>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</si>
  <si>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</si>
  <si>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</si>
  <si>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</si>
  <si>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</si>
  <si>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</si>
  <si>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</si>
  <si>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</si>
  <si>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</si>
  <si>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</si>
  <si>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</si>
  <si>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</si>
  <si>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</si>
  <si>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</si>
  <si>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</si>
  <si>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</si>
  <si>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</si>
  <si>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</si>
  <si>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</si>
  <si>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</si>
  <si>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</si>
  <si>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</si>
  <si>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</si>
  <si>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</si>
  <si>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</si>
  <si>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</si>
  <si>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</si>
  <si>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</si>
  <si>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</si>
  <si>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</si>
  <si>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</si>
  <si>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</si>
  <si>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</si>
  <si>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</si>
  <si>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</si>
  <si>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</si>
  <si>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</si>
  <si>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</si>
  <si>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</si>
  <si>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</si>
  <si>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</si>
  <si>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</si>
  <si>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</si>
  <si>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</si>
  <si>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</si>
  <si>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</si>
  <si>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</si>
  <si>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</si>
  <si>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</si>
  <si>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</si>
  <si>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</si>
  <si>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</si>
  <si>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</si>
  <si>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</si>
  <si>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</si>
  <si>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</si>
  <si>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</si>
  <si>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</si>
  <si>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</si>
  <si>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</si>
  <si>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</si>
  <si>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</si>
  <si>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</si>
  <si>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</si>
  <si>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</si>
  <si>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</si>
  <si>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</si>
  <si>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</si>
  <si>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</si>
  <si>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</si>
  <si>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</si>
  <si>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</si>
  <si>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</si>
  <si>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</si>
  <si>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</si>
  <si>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</si>
  <si>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</si>
  <si>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</si>
  <si>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</si>
  <si>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</si>
  <si>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</si>
  <si>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</si>
  <si>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</si>
  <si>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</si>
  <si>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</si>
  <si>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</si>
  <si>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</si>
  <si>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</si>
  <si>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</si>
  <si>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</si>
  <si>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</si>
  <si>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</si>
  <si>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</si>
  <si>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</si>
  <si>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</si>
  <si>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</si>
  <si>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</si>
  <si>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</si>
  <si>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</si>
  <si>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</si>
  <si>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</si>
  <si>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</si>
  <si>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</si>
  <si>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</si>
  <si>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</si>
  <si>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</si>
  <si>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</si>
  <si>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</si>
  <si>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</si>
  <si>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</si>
  <si>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</si>
  <si>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</si>
  <si>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</si>
  <si>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</si>
  <si>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</si>
  <si>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</si>
  <si>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</si>
  <si>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</si>
  <si>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</si>
  <si>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</si>
  <si>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</si>
  <si>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</si>
  <si>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</si>
  <si>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</si>
  <si>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</si>
  <si>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</si>
  <si>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</si>
  <si>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</si>
  <si>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</si>
  <si>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</si>
  <si>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</si>
  <si>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</si>
  <si>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</si>
  <si>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</si>
  <si>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</si>
  <si>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</si>
  <si>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</si>
  <si>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</si>
  <si>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</si>
  <si>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</si>
  <si>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</si>
  <si>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</si>
  <si>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</si>
  <si>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</si>
  <si>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</si>
  <si>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</si>
  <si>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</si>
  <si>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</si>
  <si>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</si>
  <si>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</si>
  <si>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</si>
  <si>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</si>
  <si>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</si>
  <si>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</si>
  <si>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</si>
  <si>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</si>
  <si>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</si>
  <si>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</si>
  <si>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</si>
  <si>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</si>
  <si>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</si>
  <si>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</si>
  <si>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</si>
  <si>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</si>
  <si>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</si>
  <si>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</si>
  <si>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</si>
  <si>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</si>
  <si>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</si>
  <si>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</si>
  <si>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</si>
  <si>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</si>
  <si>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</si>
  <si>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</si>
  <si>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</si>
  <si>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</si>
  <si>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</si>
  <si>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</si>
  <si>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</si>
  <si>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</si>
  <si>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</si>
  <si>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</si>
  <si>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</si>
  <si>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</si>
  <si>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</si>
  <si>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</si>
  <si>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</si>
  <si>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</si>
  <si>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</si>
  <si>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</si>
  <si>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</si>
  <si>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</si>
  <si>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</si>
  <si>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</si>
  <si>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</si>
  <si>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</si>
  <si>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</si>
  <si>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</si>
  <si>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</si>
  <si>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</si>
  <si>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</si>
  <si>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</si>
  <si>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</si>
  <si>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</si>
  <si>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</si>
  <si>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</si>
  <si>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</si>
  <si>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</si>
  <si>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</si>
  <si>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</si>
  <si>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</si>
  <si>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</si>
  <si>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</si>
  <si>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</si>
  <si>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</si>
  <si>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</si>
  <si>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</si>
  <si>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</si>
  <si>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</si>
  <si>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</si>
  <si>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</si>
  <si>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</si>
  <si>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</si>
  <si>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</si>
  <si>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</si>
  <si>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</si>
  <si>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</si>
  <si>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</si>
  <si>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</si>
  <si>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</si>
  <si>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</si>
  <si>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</si>
  <si>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</si>
  <si>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</si>
  <si>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</si>
  <si>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</si>
  <si>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</si>
  <si>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</si>
  <si>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</si>
  <si>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</si>
  <si>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</si>
  <si>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</si>
  <si>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</si>
  <si>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</si>
  <si>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</si>
  <si>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</si>
  <si>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</si>
  <si>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</si>
  <si>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</si>
  <si>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</si>
  <si>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</si>
  <si>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</si>
  <si>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</si>
  <si>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</si>
  <si>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</si>
  <si>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</si>
  <si>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</si>
  <si>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</si>
  <si>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</si>
  <si>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</si>
  <si>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</si>
  <si>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</si>
  <si>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</si>
  <si>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</si>
  <si>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</si>
  <si>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</si>
  <si>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</si>
  <si>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</si>
  <si>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</si>
  <si>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</si>
  <si>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</si>
  <si>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</si>
  <si>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</si>
  <si>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</si>
  <si>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</si>
  <si>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</si>
  <si>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</si>
  <si>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</si>
  <si>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</si>
  <si>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</si>
  <si>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</si>
  <si>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</si>
  <si>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</si>
  <si>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</si>
  <si>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</si>
  <si>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</si>
  <si>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</si>
  <si>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</si>
  <si>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</si>
  <si>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</si>
  <si>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</si>
  <si>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</si>
  <si>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</si>
  <si>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</si>
  <si>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</si>
  <si>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</si>
  <si>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</si>
  <si>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</si>
  <si>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</si>
  <si>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</si>
  <si>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</si>
  <si>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</si>
  <si>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</si>
  <si>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</si>
  <si>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</si>
  <si>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</si>
  <si>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</si>
  <si>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</si>
  <si>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</si>
  <si>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</si>
  <si>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</si>
  <si>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</si>
  <si>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</si>
  <si>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</si>
  <si>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</si>
  <si>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</si>
  <si>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</si>
  <si>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</si>
  <si>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</si>
  <si>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</si>
  <si>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</si>
  <si>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</si>
  <si>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</si>
  <si>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</si>
  <si>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</si>
  <si>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</si>
  <si>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</si>
  <si>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</si>
  <si>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</si>
  <si>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</si>
  <si>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</si>
  <si>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</si>
  <si>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</si>
  <si>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</si>
  <si>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</si>
  <si>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</si>
  <si>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</si>
  <si>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</si>
  <si>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</si>
  <si>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</si>
  <si>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</si>
  <si>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</si>
  <si>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</si>
  <si>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</si>
  <si>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</si>
  <si>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</si>
  <si>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</si>
  <si>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</si>
  <si>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</si>
  <si>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</si>
  <si>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</si>
  <si>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</si>
  <si>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</si>
  <si>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</si>
  <si>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</si>
  <si>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</si>
  <si>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</si>
  <si>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</si>
  <si>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</si>
  <si>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</si>
  <si>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</si>
  <si>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</si>
  <si>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</si>
  <si>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</si>
  <si>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</si>
  <si>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</si>
  <si>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</si>
  <si>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</si>
  <si>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</si>
  <si>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</si>
  <si>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</si>
  <si>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</si>
  <si>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</si>
  <si>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</si>
  <si>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</si>
  <si>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</si>
  <si>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</si>
  <si>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</si>
  <si>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</si>
  <si>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</si>
  <si>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</si>
  <si>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</si>
  <si>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</si>
  <si>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</si>
  <si>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</si>
  <si>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</si>
  <si>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</si>
  <si>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</si>
  <si>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</si>
  <si>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</si>
  <si>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</si>
  <si>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</si>
  <si>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</si>
  <si>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</si>
  <si>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</si>
  <si>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</si>
  <si>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</si>
  <si>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</si>
  <si>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</si>
  <si>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</si>
  <si>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</si>
  <si>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</si>
  <si>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</si>
  <si>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</si>
  <si>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</si>
  <si>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</si>
  <si>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</si>
  <si>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</si>
  <si>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</si>
  <si>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</si>
  <si>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</si>
  <si>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</si>
  <si>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</si>
  <si>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</si>
  <si>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</si>
  <si>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</si>
  <si>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</si>
  <si>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</si>
  <si>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</si>
  <si>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</si>
  <si>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</si>
  <si>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</si>
  <si>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</si>
  <si>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</si>
  <si>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</si>
  <si>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</si>
  <si>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</si>
  <si>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</si>
  <si>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</si>
  <si>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</si>
  <si>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</si>
  <si>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</si>
  <si>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</si>
  <si>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</si>
  <si>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</si>
  <si>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</si>
  <si>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</si>
  <si>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</si>
  <si>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</si>
  <si>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</si>
  <si>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</si>
  <si>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</si>
  <si>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</si>
  <si>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</si>
  <si>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</si>
  <si>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</si>
  <si>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</si>
  <si>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</si>
  <si>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</si>
  <si>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</si>
  <si>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</si>
  <si>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</si>
  <si>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</si>
  <si>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</si>
  <si>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</si>
  <si>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</si>
  <si>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</si>
  <si>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</si>
  <si>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</si>
  <si>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</si>
  <si>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</si>
  <si>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</si>
  <si>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</si>
  <si>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</si>
  <si>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</si>
  <si>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</si>
  <si>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</si>
  <si>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</si>
  <si>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</si>
  <si>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</si>
  <si>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</si>
  <si>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</si>
  <si>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</si>
  <si>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</si>
  <si>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</si>
  <si>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</si>
  <si>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</si>
  <si>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</si>
  <si>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</si>
  <si>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</si>
  <si>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</si>
  <si>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</si>
  <si>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</si>
  <si>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</si>
  <si>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</si>
  <si>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</si>
  <si>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</si>
  <si>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</si>
  <si>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</si>
  <si>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</si>
  <si>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</si>
  <si>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</si>
  <si>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</si>
  <si>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</si>
  <si>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</si>
  <si>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</si>
  <si>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</si>
  <si>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</si>
  <si>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</si>
  <si>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</si>
  <si>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</si>
  <si>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</si>
  <si>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</si>
  <si>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</si>
  <si>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</si>
  <si>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</si>
  <si>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</si>
  <si>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</si>
  <si>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</si>
  <si>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</si>
  <si>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</si>
  <si>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</si>
  <si>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</si>
  <si>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</si>
  <si>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</si>
  <si>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</si>
  <si>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</si>
  <si>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</si>
  <si>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</si>
  <si>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</si>
  <si>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</si>
  <si>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</si>
  <si>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</si>
  <si>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</si>
  <si>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</si>
  <si>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</si>
  <si>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</si>
  <si>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</si>
  <si>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</si>
  <si>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</si>
  <si>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</si>
  <si>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</si>
  <si>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</si>
  <si>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</si>
  <si>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</si>
  <si>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</si>
  <si>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</si>
  <si>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</si>
  <si>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</si>
  <si>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</si>
  <si>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</si>
  <si>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</si>
  <si>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</si>
  <si>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</si>
  <si>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</si>
  <si>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</si>
  <si>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</si>
  <si>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</si>
  <si>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</si>
  <si>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</si>
  <si>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</si>
  <si>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</si>
  <si>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</si>
  <si>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</si>
  <si>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</si>
  <si>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</si>
  <si>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</si>
  <si>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</si>
  <si>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</si>
  <si>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</si>
  <si>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</si>
  <si>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</si>
  <si>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</si>
  <si>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</si>
  <si>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</si>
  <si>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</si>
  <si>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</si>
  <si>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</si>
  <si>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</si>
  <si>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</si>
  <si>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</si>
  <si>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</si>
  <si>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</si>
  <si>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</si>
  <si>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</si>
  <si>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</si>
  <si>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</si>
  <si>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</si>
  <si>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</si>
  <si>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</si>
  <si>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</si>
  <si>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</si>
  <si>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</si>
  <si>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</si>
  <si>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</si>
  <si>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</si>
  <si>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</si>
  <si>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</si>
  <si>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</si>
  <si>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</si>
  <si>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</si>
  <si>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</si>
  <si>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</si>
  <si>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</si>
  <si>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</si>
  <si>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</si>
  <si>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</si>
  <si>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</si>
  <si>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</si>
  <si>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</si>
  <si>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</si>
  <si>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</si>
  <si>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</si>
  <si>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</si>
  <si>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</si>
  <si>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</si>
  <si>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</si>
  <si>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</si>
  <si>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</si>
  <si>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</si>
  <si>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</si>
  <si>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</si>
  <si>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</si>
  <si>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</si>
  <si>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</si>
  <si>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</si>
  <si>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</si>
  <si>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</si>
  <si>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</si>
  <si>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</si>
  <si>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</si>
  <si>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</si>
  <si>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</si>
  <si>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</si>
  <si>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</si>
  <si>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</si>
  <si>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</si>
  <si>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</si>
  <si>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</si>
  <si>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</si>
  <si>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</si>
  <si>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</si>
  <si>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</si>
  <si>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</si>
  <si>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</si>
  <si>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</si>
  <si>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</si>
  <si>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</si>
  <si>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</si>
  <si>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</si>
  <si>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</si>
  <si>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</si>
  <si>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</si>
  <si>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</si>
  <si>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</si>
  <si>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</si>
  <si>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</si>
  <si>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</si>
  <si>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</si>
  <si>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</si>
  <si>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</si>
  <si>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</si>
  <si>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</si>
  <si>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</si>
  <si>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</si>
  <si>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</si>
  <si>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</si>
  <si>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</si>
  <si>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</si>
  <si>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</si>
  <si>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</si>
  <si>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</si>
  <si>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</si>
  <si>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</si>
  <si>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</si>
  <si>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</si>
  <si>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</si>
  <si>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</si>
  <si>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</si>
  <si>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</si>
  <si>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</si>
  <si>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</si>
  <si>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</si>
  <si>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</si>
  <si>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</si>
  <si>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</si>
  <si>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</si>
  <si>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</si>
  <si>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</si>
  <si>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</si>
  <si>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</si>
  <si>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</si>
  <si>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</si>
  <si>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</si>
  <si>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</si>
  <si>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</si>
  <si>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</si>
  <si>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</si>
  <si>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</si>
  <si>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</si>
  <si>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</si>
  <si>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</si>
  <si>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</si>
  <si>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</si>
  <si>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</si>
  <si>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</si>
  <si>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</si>
  <si>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</si>
  <si>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</si>
  <si>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</si>
  <si>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</si>
  <si>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</si>
  <si>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</si>
  <si>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</si>
  <si>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</si>
  <si>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</si>
  <si>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</si>
  <si>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</si>
  <si>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</si>
  <si>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</si>
  <si>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</si>
  <si>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</si>
  <si>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</si>
  <si>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</si>
  <si>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</si>
  <si>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</si>
  <si>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</si>
  <si>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</si>
  <si>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</si>
  <si>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</si>
  <si>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</si>
  <si>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</si>
  <si>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</si>
  <si>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</si>
  <si>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</si>
  <si>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</si>
  <si>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</si>
  <si>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</si>
  <si>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</si>
  <si>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</si>
  <si>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</si>
  <si>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</si>
  <si>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</si>
  <si>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</si>
  <si>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</si>
  <si>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</si>
  <si>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</si>
  <si>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</si>
  <si>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</si>
  <si>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</si>
  <si>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</si>
  <si>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</si>
  <si>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</si>
  <si>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</si>
  <si>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</si>
  <si>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</si>
  <si>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</si>
  <si>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</si>
  <si>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</si>
  <si>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</si>
  <si>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</si>
  <si>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</si>
  <si>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</si>
  <si>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</si>
  <si>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</si>
  <si>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</si>
  <si>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</si>
  <si>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</si>
  <si>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</si>
  <si>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</si>
  <si>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</si>
  <si>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</si>
  <si>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</si>
  <si>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</si>
  <si>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</si>
  <si>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</si>
  <si>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</si>
  <si>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</si>
  <si>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</si>
  <si>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</si>
  <si>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</si>
  <si>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</si>
  <si>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</si>
  <si>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</si>
  <si>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</si>
  <si>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</si>
  <si>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</si>
  <si>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</si>
  <si>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</si>
  <si>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</si>
  <si>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</si>
  <si>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</si>
  <si>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</si>
  <si>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</si>
  <si>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</si>
  <si>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</si>
  <si>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</si>
  <si>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</si>
  <si>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</si>
  <si>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</si>
  <si>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</si>
  <si>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</si>
  <si>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</si>
  <si>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</si>
  <si>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</si>
  <si>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</si>
  <si>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</si>
  <si>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</si>
  <si>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</si>
  <si>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</si>
  <si>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</si>
  <si>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</si>
  <si>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</si>
  <si>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</si>
  <si>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</si>
  <si>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</si>
  <si>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</si>
  <si>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</si>
  <si>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</si>
  <si>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</si>
  <si>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</si>
  <si>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</si>
  <si>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</si>
  <si>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</si>
  <si>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</si>
  <si>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</si>
  <si>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</si>
  <si>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</si>
  <si>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</si>
  <si>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</si>
  <si>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</si>
  <si>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</si>
  <si>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</si>
  <si>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</si>
  <si>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</si>
  <si>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</si>
  <si>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</si>
  <si>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</si>
  <si>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</si>
  <si>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</si>
  <si>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</si>
  <si>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</si>
  <si>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</si>
  <si>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</si>
  <si>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</si>
  <si>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</si>
  <si>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</si>
  <si>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</si>
  <si>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</si>
  <si>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</si>
  <si>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</si>
  <si>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</si>
  <si>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</si>
  <si>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</si>
  <si>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</si>
  <si>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</si>
  <si>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</si>
  <si>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</si>
  <si>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</si>
  <si>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</si>
  <si>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</si>
  <si>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</si>
  <si>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</si>
  <si>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</si>
  <si>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</si>
  <si>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</si>
  <si>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</si>
  <si>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</si>
  <si>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</si>
  <si>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</si>
  <si>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</si>
  <si>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</si>
  <si>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</si>
  <si>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</si>
  <si>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</si>
  <si>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</si>
  <si>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</si>
  <si>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</si>
  <si>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</si>
  <si>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</si>
  <si>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</si>
  <si>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</si>
  <si>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</si>
  <si>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</si>
  <si>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</si>
  <si>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</si>
  <si>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</si>
  <si>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</si>
  <si>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</si>
  <si>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</si>
  <si>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</si>
  <si>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</si>
  <si>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</si>
  <si>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</si>
  <si>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</si>
  <si>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</si>
  <si>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</si>
  <si>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</si>
  <si>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</si>
  <si>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</si>
  <si>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</si>
  <si>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</si>
  <si>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</si>
  <si>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</si>
  <si>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</si>
  <si>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</si>
  <si>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</si>
  <si>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</si>
  <si>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</si>
  <si>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</si>
  <si>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</si>
  <si>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</si>
  <si>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</si>
  <si>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</si>
  <si>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</si>
  <si>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</si>
  <si>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</si>
  <si>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</si>
  <si>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</si>
  <si>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</si>
  <si>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</si>
  <si>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</si>
  <si>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</si>
  <si>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</si>
  <si>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</si>
  <si>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</si>
  <si>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</si>
  <si>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</si>
  <si>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</si>
  <si>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</si>
  <si>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</si>
  <si>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</si>
  <si>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</si>
  <si>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</si>
  <si>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</si>
  <si>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</si>
  <si>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</si>
  <si>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</si>
  <si>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</si>
  <si>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</si>
  <si>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</si>
  <si>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</si>
  <si>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</si>
  <si>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</si>
  <si>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</si>
  <si>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</si>
  <si>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</si>
  <si>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</si>
  <si>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</si>
  <si>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</si>
  <si>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</si>
  <si>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</si>
  <si>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</si>
  <si>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</si>
  <si>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</si>
  <si>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</si>
  <si>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</si>
  <si>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</si>
  <si>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</si>
  <si>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</si>
  <si>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</si>
  <si>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</si>
  <si>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</si>
  <si>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</si>
  <si>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</si>
  <si>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</si>
  <si>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</si>
  <si>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</si>
  <si>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</si>
  <si>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</si>
  <si>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</si>
  <si>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</si>
  <si>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</si>
  <si>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</si>
  <si>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</si>
  <si>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</si>
  <si>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</si>
  <si>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</si>
  <si>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</si>
  <si>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</si>
  <si>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</si>
  <si>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</si>
  <si>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</si>
  <si>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</si>
  <si>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</si>
  <si>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</si>
  <si>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</si>
  <si>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</si>
  <si>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</si>
  <si>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</si>
  <si>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</si>
  <si>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</si>
  <si>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</si>
  <si>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</si>
  <si>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</si>
  <si>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</si>
  <si>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</si>
  <si>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</si>
  <si>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</si>
  <si>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</si>
  <si>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</si>
  <si>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</si>
  <si>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</si>
  <si>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</si>
  <si>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</si>
  <si>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</si>
  <si>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</si>
  <si>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</si>
  <si>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</si>
  <si>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</si>
  <si>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</si>
  <si>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</si>
  <si>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</si>
  <si>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</si>
  <si>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</si>
  <si>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</si>
  <si>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</si>
  <si>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</si>
  <si>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</si>
  <si>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</si>
  <si>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</si>
  <si>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</si>
  <si>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</si>
  <si>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</si>
  <si>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</si>
  <si>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</si>
  <si>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</si>
  <si>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</si>
  <si>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</si>
  <si>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</si>
  <si>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</si>
  <si>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</si>
  <si>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</si>
  <si>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</si>
  <si>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</si>
  <si>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</si>
  <si>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</si>
  <si>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</si>
  <si>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</si>
  <si>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</si>
  <si>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</si>
  <si>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</si>
  <si>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</si>
  <si>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</si>
  <si>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</si>
  <si>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</si>
  <si>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</si>
  <si>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</si>
  <si>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</si>
  <si>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</si>
  <si>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</si>
  <si>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</si>
  <si>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</si>
  <si>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</si>
  <si>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</si>
  <si>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</si>
  <si>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</si>
  <si>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</si>
  <si>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</si>
  <si>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</si>
  <si>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</si>
  <si>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</si>
  <si>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</si>
  <si>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</si>
  <si>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</si>
  <si>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</si>
  <si>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</si>
  <si>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</si>
  <si>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</si>
  <si>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</si>
  <si>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</si>
  <si>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</si>
  <si>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</si>
  <si>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</si>
  <si>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</si>
  <si>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</si>
  <si>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</si>
  <si>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</si>
  <si>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</si>
  <si>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</si>
  <si>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</si>
  <si>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</si>
  <si>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</si>
  <si>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</si>
  <si>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</si>
  <si>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</si>
  <si>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</si>
  <si>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</si>
  <si>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</si>
  <si>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</si>
  <si>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</si>
  <si>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</si>
  <si>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</si>
  <si>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</si>
  <si>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</si>
  <si>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</si>
  <si>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</si>
  <si>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</si>
  <si>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</si>
  <si>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</si>
  <si>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</si>
  <si>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</si>
  <si>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</si>
  <si>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</si>
  <si>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</si>
  <si>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</si>
  <si>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</si>
  <si>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</si>
  <si>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</si>
  <si>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</si>
  <si>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</si>
  <si>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</si>
  <si>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</si>
  <si>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</si>
  <si>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</si>
  <si>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</si>
  <si>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</si>
  <si>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</si>
  <si>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</si>
  <si>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</si>
  <si>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</si>
  <si>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</si>
  <si>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</si>
  <si>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</si>
  <si>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</si>
  <si>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</si>
  <si>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</si>
  <si>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</si>
  <si>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</si>
  <si>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</si>
  <si>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</si>
  <si>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</si>
  <si>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</si>
  <si>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</si>
  <si>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</si>
  <si>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</si>
  <si>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</si>
  <si>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</si>
  <si>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</si>
  <si>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</si>
  <si>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</si>
  <si>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</si>
  <si>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</si>
  <si>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</si>
  <si>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</si>
  <si>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</si>
  <si>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</si>
  <si>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</si>
  <si>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</si>
  <si>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</si>
  <si>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</si>
  <si>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</si>
  <si>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</si>
  <si>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</si>
  <si>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</si>
  <si>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</si>
  <si>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</si>
  <si>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</si>
  <si>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</si>
  <si>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</si>
  <si>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</si>
  <si>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</si>
  <si>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</si>
  <si>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</si>
  <si>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</si>
  <si>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</si>
  <si>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</si>
  <si>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</si>
  <si>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</si>
  <si>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</si>
  <si>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</si>
  <si>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</si>
  <si>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</si>
  <si>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</si>
  <si>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</si>
  <si>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</si>
  <si>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</si>
  <si>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</si>
  <si>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</si>
  <si>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</si>
  <si>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</si>
  <si>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</si>
  <si>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</si>
  <si>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</si>
  <si>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</si>
  <si>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</si>
  <si>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</si>
  <si>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</si>
  <si>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</si>
  <si>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</si>
  <si>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</si>
  <si>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</si>
  <si>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</si>
  <si>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</si>
  <si>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</si>
  <si>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</si>
  <si>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</si>
  <si>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</si>
  <si>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</si>
  <si>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</si>
  <si>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</si>
  <si>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</si>
  <si>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</si>
  <si>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</si>
  <si>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</si>
  <si>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</si>
  <si>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</si>
  <si>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</si>
  <si>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</si>
  <si>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</si>
  <si>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</si>
  <si>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</si>
  <si>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</si>
  <si>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</si>
  <si>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</si>
  <si>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</si>
  <si>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</si>
  <si>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</si>
  <si>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</si>
  <si>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</si>
  <si>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</si>
  <si>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</si>
  <si>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</si>
  <si>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</si>
  <si>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</si>
  <si>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</si>
  <si>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</si>
  <si>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</si>
  <si>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</si>
  <si>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</si>
  <si>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</si>
  <si>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</si>
  <si>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</si>
  <si>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</si>
  <si>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</si>
  <si>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</si>
  <si>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</si>
  <si>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</si>
  <si>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</si>
  <si>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</si>
  <si>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</si>
  <si>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</si>
  <si>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</si>
  <si>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</si>
  <si>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</si>
  <si>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</si>
  <si>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</si>
  <si>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</si>
  <si>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</si>
  <si>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</si>
  <si>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</si>
  <si>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</si>
  <si>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</si>
  <si>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</si>
  <si>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</si>
  <si>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</si>
  <si>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</si>
  <si>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</si>
  <si>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</si>
  <si>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</si>
  <si>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</si>
  <si>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</si>
  <si>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</si>
  <si>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</si>
  <si>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</si>
  <si>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</si>
  <si>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</si>
  <si>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</si>
  <si>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</si>
  <si>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</si>
  <si>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</si>
  <si>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</si>
  <si>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</si>
  <si>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</si>
  <si>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</si>
  <si>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</si>
  <si>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</si>
  <si>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</si>
  <si>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</si>
  <si>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</si>
  <si>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</si>
  <si>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</si>
  <si>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</si>
  <si>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</si>
  <si>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</si>
  <si>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</si>
  <si>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</si>
  <si>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</si>
  <si>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</si>
  <si>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</si>
  <si>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</si>
  <si>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</si>
  <si>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</si>
  <si>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</si>
  <si>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</si>
  <si>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</si>
  <si>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</si>
  <si>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</si>
  <si>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</si>
  <si>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</si>
  <si>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</si>
  <si>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</si>
  <si>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</si>
  <si>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</si>
  <si>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</si>
  <si>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</si>
  <si>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</si>
  <si>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</si>
  <si>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</si>
  <si>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</si>
  <si>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</si>
  <si>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</si>
  <si>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</si>
  <si>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</si>
  <si>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</si>
  <si>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</si>
  <si>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</si>
  <si>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</si>
  <si>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</si>
  <si>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</si>
  <si>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</si>
  <si>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</si>
  <si>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</si>
  <si>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</si>
  <si>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</si>
  <si>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</si>
  <si>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</si>
  <si>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</si>
  <si>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</si>
  <si>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</si>
  <si>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</si>
  <si>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</si>
  <si>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</si>
  <si>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</si>
  <si>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</si>
  <si>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</si>
  <si>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</si>
  <si>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</si>
  <si>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</si>
  <si>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</si>
  <si>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</si>
  <si>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</si>
  <si>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</si>
  <si>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</si>
  <si>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</si>
  <si>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</si>
  <si>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</si>
  <si>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</si>
  <si>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</si>
  <si>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</si>
  <si>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</si>
  <si>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</si>
  <si>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</si>
  <si>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</si>
  <si>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</si>
  <si>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</si>
  <si>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</si>
  <si>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</si>
  <si>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</si>
  <si>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</si>
  <si>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</si>
  <si>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</si>
  <si>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</si>
  <si>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</si>
  <si>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</si>
  <si>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</si>
  <si>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</si>
  <si>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</si>
  <si>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</si>
  <si>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</si>
  <si>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</si>
  <si>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</si>
  <si>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</si>
  <si>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</si>
  <si>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</si>
  <si>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</si>
  <si>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</si>
  <si>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</si>
  <si>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</si>
  <si>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</si>
  <si>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</si>
  <si>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</si>
  <si>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</si>
  <si>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</si>
  <si>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</si>
  <si>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</si>
  <si>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</si>
  <si>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</si>
  <si>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</si>
  <si>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</si>
  <si>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</si>
  <si>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</si>
  <si>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</si>
  <si>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</si>
  <si>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</si>
  <si>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</si>
  <si>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</si>
  <si>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</si>
  <si>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</si>
  <si>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</si>
  <si>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</si>
  <si>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</si>
  <si>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</si>
  <si>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</si>
  <si>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</si>
  <si>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</si>
  <si>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</si>
  <si>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</si>
  <si>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</si>
  <si>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</si>
  <si>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</si>
  <si>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</si>
  <si>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</si>
  <si>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</si>
  <si>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</si>
  <si>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</si>
  <si>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</si>
  <si>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</si>
  <si>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</si>
  <si>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</si>
  <si>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</si>
  <si>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</si>
  <si>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</si>
  <si>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</si>
  <si>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</si>
  <si>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</si>
  <si>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</si>
  <si>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</si>
  <si>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</si>
  <si>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</si>
  <si>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</si>
  <si>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</si>
  <si>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</si>
  <si>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</si>
  <si>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</si>
  <si>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</si>
  <si>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</si>
  <si>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</si>
  <si>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</si>
  <si>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</si>
  <si>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</si>
  <si>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</si>
  <si>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</si>
  <si>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</si>
  <si>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</si>
  <si>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</si>
  <si>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</si>
  <si>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</si>
  <si>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</si>
  <si>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</si>
  <si>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</si>
  <si>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</si>
  <si>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</si>
  <si>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</si>
  <si>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</si>
  <si>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</si>
  <si>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</si>
  <si>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</si>
  <si>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</si>
  <si>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</si>
  <si>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</si>
  <si>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</si>
  <si>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</si>
  <si>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</si>
  <si>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</si>
  <si>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</si>
  <si>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</si>
  <si>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</si>
  <si>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</si>
  <si>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</si>
  <si>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</si>
  <si>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</si>
  <si>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</si>
  <si>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</si>
  <si>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</si>
  <si>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</si>
  <si>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</si>
  <si>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</si>
  <si>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</si>
  <si>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</si>
  <si>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</si>
  <si>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</si>
  <si>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</si>
  <si>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</si>
  <si>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</si>
  <si>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</si>
  <si>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</si>
  <si>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</si>
  <si>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</si>
  <si>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</si>
  <si>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</si>
  <si>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</si>
  <si>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</si>
  <si>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</si>
  <si>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</si>
  <si>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</si>
  <si>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</si>
  <si>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</si>
  <si>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</si>
  <si>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</si>
  <si>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</si>
  <si>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</si>
  <si>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</si>
  <si>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</si>
  <si>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</si>
  <si>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</si>
  <si>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</si>
  <si>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</si>
  <si>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</si>
  <si>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</si>
  <si>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</si>
  <si>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</si>
  <si>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</si>
  <si>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</si>
  <si>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</si>
  <si>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</si>
  <si>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</si>
  <si>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</si>
  <si>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</si>
  <si>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</si>
  <si>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</si>
  <si>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</si>
  <si>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</si>
  <si>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</si>
  <si>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</si>
  <si>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</si>
  <si>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</si>
  <si>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</si>
  <si>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</si>
  <si>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</si>
  <si>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</si>
  <si>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</si>
  <si>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</si>
  <si>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</si>
  <si>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</si>
  <si>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</si>
  <si>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</si>
  <si>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</si>
  <si>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</si>
  <si>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</si>
  <si>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</si>
  <si>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</si>
  <si>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</si>
  <si>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</si>
  <si>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</si>
  <si>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</si>
  <si>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</si>
  <si>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</si>
  <si>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</si>
  <si>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</si>
  <si>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</si>
  <si>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</si>
  <si>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</si>
  <si>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</si>
  <si>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</si>
  <si>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</si>
  <si>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</si>
  <si>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</si>
  <si>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</si>
  <si>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</si>
  <si>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</si>
  <si>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</si>
  <si>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</si>
  <si>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</si>
  <si>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</si>
  <si>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</si>
  <si>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</si>
  <si>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</si>
  <si>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</si>
  <si>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</si>
  <si>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</si>
  <si>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</si>
  <si>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</si>
  <si>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</si>
  <si>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</si>
  <si>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</si>
  <si>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</si>
  <si>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</si>
  <si>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</si>
  <si>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</si>
  <si>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</si>
  <si>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</si>
  <si>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</si>
  <si>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</si>
  <si>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</si>
  <si>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</si>
  <si>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</si>
  <si>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</si>
  <si>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</si>
  <si>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</si>
  <si>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</si>
  <si>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</si>
  <si>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</si>
  <si>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</si>
  <si>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</si>
  <si>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</si>
  <si>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</si>
  <si>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</si>
  <si>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</si>
  <si>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</si>
  <si>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</si>
  <si>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</si>
  <si>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</si>
  <si>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</si>
  <si>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</si>
  <si>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</si>
  <si>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</si>
  <si>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</si>
  <si>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</si>
  <si>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</si>
  <si>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</si>
  <si>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</si>
  <si>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</si>
  <si>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</si>
  <si>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</si>
  <si>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</si>
  <si>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</si>
  <si>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</si>
  <si>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</si>
  <si>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</si>
  <si>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</si>
  <si>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</si>
  <si>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</si>
  <si>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</si>
  <si>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</si>
  <si>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</si>
  <si>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</si>
  <si>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</si>
  <si>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</si>
  <si>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</si>
  <si>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</si>
  <si>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</si>
  <si>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</si>
  <si>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</si>
  <si>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</si>
  <si>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</si>
  <si>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</si>
  <si>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</si>
  <si>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</si>
  <si>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</si>
  <si>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</si>
  <si>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</si>
  <si>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</si>
  <si>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</si>
  <si>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</si>
  <si>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</si>
  <si>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</si>
  <si>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</si>
  <si>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</si>
  <si>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</si>
  <si>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</si>
  <si>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</si>
  <si>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</si>
  <si>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</si>
  <si>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</si>
  <si>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</si>
  <si>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</si>
  <si>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</si>
  <si>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</si>
  <si>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</si>
  <si>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</si>
  <si>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</si>
  <si>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</si>
  <si>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</si>
  <si>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</si>
  <si>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</si>
  <si>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</si>
  <si>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</si>
  <si>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</si>
  <si>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</si>
  <si>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</si>
  <si>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</si>
  <si>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</si>
  <si>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</si>
  <si>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</si>
  <si>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</si>
  <si>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</si>
  <si>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</si>
  <si>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</si>
  <si>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</si>
  <si>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</si>
  <si>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</si>
  <si>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</si>
  <si>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</si>
  <si>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</si>
  <si>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</si>
  <si>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</si>
  <si>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</si>
  <si>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</si>
  <si>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</si>
  <si>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</si>
  <si>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</si>
  <si>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</si>
  <si>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</si>
  <si>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</si>
  <si>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</si>
  <si>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</si>
  <si>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</si>
  <si>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</si>
  <si>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</si>
  <si>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</si>
  <si>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</si>
  <si>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</si>
  <si>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</si>
  <si>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</si>
  <si>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</si>
  <si>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</si>
  <si>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</si>
  <si>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</si>
  <si>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</si>
  <si>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</si>
  <si>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</si>
  <si>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</si>
  <si>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</si>
  <si>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</si>
  <si>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</si>
  <si>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</si>
  <si>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</si>
  <si>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</si>
  <si>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</si>
  <si>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</si>
  <si>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</si>
  <si>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</si>
  <si>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</si>
  <si>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</si>
  <si>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</si>
  <si>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</si>
  <si>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</si>
  <si>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</si>
  <si>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</si>
  <si>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</si>
  <si>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</si>
  <si>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</si>
  <si>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</si>
  <si>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</si>
  <si>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</si>
  <si>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</si>
  <si>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</si>
  <si>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</si>
  <si>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</si>
  <si>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</si>
  <si>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</si>
  <si>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</si>
  <si>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</si>
  <si>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</si>
  <si>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</si>
  <si>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</si>
  <si>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</si>
  <si>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</si>
  <si>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</si>
  <si>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</si>
  <si>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</si>
  <si>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</si>
  <si>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</si>
  <si>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</si>
  <si>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</si>
  <si>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</si>
  <si>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</si>
  <si>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</si>
  <si>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</si>
  <si>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</si>
  <si>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</si>
  <si>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</si>
  <si>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</si>
  <si>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</si>
  <si>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</si>
  <si>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</si>
  <si>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</si>
  <si>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</si>
  <si>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</si>
  <si>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</si>
  <si>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</si>
  <si>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</si>
  <si>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</si>
  <si>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</si>
  <si>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</si>
  <si>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</si>
  <si>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</si>
  <si>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</si>
  <si>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</si>
  <si>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</si>
  <si>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</si>
  <si>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</si>
  <si>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</si>
  <si>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</si>
  <si>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</si>
  <si>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</si>
  <si>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</si>
  <si>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</si>
  <si>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</si>
  <si>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</si>
  <si>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</si>
  <si>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</si>
  <si>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</si>
  <si>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</si>
  <si>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</si>
  <si>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</si>
  <si>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</si>
  <si>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</si>
  <si>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</si>
  <si>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</si>
  <si>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</si>
  <si>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</si>
  <si>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</si>
  <si>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</si>
  <si>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</si>
  <si>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</si>
  <si>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</si>
  <si>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</si>
  <si>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</si>
  <si>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</si>
  <si>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</si>
  <si>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</si>
  <si>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</si>
  <si>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</si>
  <si>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</si>
  <si>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</si>
  <si>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</si>
  <si>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</si>
  <si>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</si>
  <si>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</si>
  <si>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</si>
  <si>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</si>
  <si>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</si>
  <si>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</si>
  <si>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</si>
  <si>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</si>
  <si>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</si>
  <si>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</si>
  <si>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</si>
  <si>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</si>
  <si>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</si>
  <si>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</si>
  <si>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</si>
  <si>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</si>
  <si>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</si>
  <si>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</si>
  <si>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</si>
  <si>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</si>
  <si>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</si>
  <si>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</si>
  <si>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</si>
  <si>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</si>
  <si>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</si>
  <si>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</si>
  <si>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</si>
  <si>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</si>
  <si>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</si>
  <si>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</si>
  <si>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</si>
  <si>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</si>
  <si>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</si>
  <si>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</si>
  <si>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</si>
  <si>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</si>
  <si>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</si>
  <si>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</si>
  <si>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</si>
  <si>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</si>
  <si>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</si>
  <si>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</si>
  <si>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</si>
  <si>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</si>
  <si>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</si>
  <si>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</si>
  <si>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</si>
  <si>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</si>
  <si>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</si>
  <si>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</si>
  <si>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</si>
  <si>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</si>
  <si>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</si>
  <si>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</si>
  <si>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</si>
  <si>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</si>
  <si>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</si>
  <si>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</si>
  <si>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</si>
  <si>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</si>
  <si>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</si>
  <si>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</si>
  <si>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</si>
  <si>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</si>
  <si>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</si>
  <si>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</si>
  <si>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</si>
  <si>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</si>
  <si>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</si>
  <si>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</si>
  <si>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</si>
  <si>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</si>
  <si>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</si>
  <si>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</si>
  <si>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</si>
  <si>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</si>
  <si>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</si>
  <si>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</si>
  <si>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</si>
  <si>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</si>
  <si>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</si>
  <si>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</si>
  <si>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</si>
  <si>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</si>
  <si>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</si>
  <si>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</si>
  <si>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</si>
  <si>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</si>
  <si>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</si>
  <si>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</si>
  <si>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</si>
  <si>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</si>
  <si>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</si>
  <si>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</si>
  <si>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</si>
  <si>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</si>
  <si>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</si>
  <si>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</si>
  <si>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</si>
  <si>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</si>
  <si>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</si>
  <si>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</si>
  <si>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</si>
  <si>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</si>
  <si>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</si>
  <si>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</si>
  <si>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</si>
  <si>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</si>
  <si>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</si>
  <si>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</si>
  <si>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</si>
  <si>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</si>
  <si>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</si>
  <si>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</si>
  <si>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</si>
  <si>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</si>
  <si>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</si>
  <si>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</si>
  <si>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</si>
  <si>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</si>
  <si>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</si>
  <si>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</si>
  <si>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</si>
  <si>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</si>
  <si>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</si>
  <si>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</si>
  <si>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</si>
  <si>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</si>
  <si>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</si>
  <si>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</si>
  <si>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</si>
  <si>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</si>
  <si>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</si>
  <si>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</si>
  <si>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</si>
  <si>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</si>
  <si>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</si>
  <si>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</si>
  <si>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</si>
  <si>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</si>
  <si>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</si>
  <si>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</si>
  <si>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</si>
  <si>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</si>
  <si>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</si>
  <si>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</si>
  <si>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</si>
  <si>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</si>
  <si>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</si>
  <si>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</si>
  <si>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</si>
  <si>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</si>
  <si>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</si>
  <si>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</si>
  <si>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</si>
  <si>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</si>
  <si>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</si>
  <si>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</si>
  <si>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</si>
  <si>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</si>
  <si>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</si>
  <si>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</si>
  <si>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</si>
  <si>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</si>
  <si>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</si>
  <si>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</si>
  <si>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</si>
  <si>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</si>
  <si>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</si>
  <si>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</si>
  <si>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</si>
  <si>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</si>
  <si>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</si>
  <si>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</si>
  <si>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</si>
  <si>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</si>
  <si>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</si>
  <si>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</si>
  <si>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</si>
  <si>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</si>
  <si>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</si>
  <si>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</si>
  <si>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</si>
  <si>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</si>
  <si>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</si>
  <si>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</si>
  <si>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</si>
  <si>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</si>
  <si>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</si>
  <si>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</si>
  <si>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</si>
  <si>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</si>
  <si>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</si>
  <si>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</si>
  <si>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</si>
  <si>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</si>
  <si>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</si>
  <si>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</si>
  <si>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</si>
  <si>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</si>
  <si>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</si>
  <si>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</si>
  <si>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</si>
  <si>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</si>
  <si>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</si>
  <si>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</si>
  <si>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</si>
  <si>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</si>
  <si>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</si>
  <si>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</si>
  <si>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</si>
  <si>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</si>
  <si>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</si>
  <si>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</si>
  <si>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</si>
  <si>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</si>
  <si>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</si>
  <si>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</si>
  <si>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</si>
  <si>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</si>
  <si>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</si>
  <si>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</si>
  <si>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</si>
  <si>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</si>
  <si>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</si>
  <si>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</si>
  <si>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</si>
  <si>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</si>
  <si>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</si>
  <si>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</si>
  <si>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</si>
  <si>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</si>
  <si>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</si>
  <si>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</si>
  <si>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</si>
  <si>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</si>
  <si>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</si>
  <si>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</si>
  <si>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</si>
  <si>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</si>
  <si>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</si>
  <si>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</si>
  <si>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</si>
  <si>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</si>
  <si>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</si>
  <si>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</si>
  <si>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</si>
  <si>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</si>
  <si>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</si>
  <si>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</si>
  <si>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</si>
  <si>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</si>
  <si>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</si>
  <si>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</si>
  <si>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</si>
  <si>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</si>
  <si>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</si>
  <si>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</si>
  <si>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</si>
  <si>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</si>
  <si>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</si>
  <si>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</si>
  <si>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</si>
  <si>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</si>
  <si>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</si>
  <si>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</si>
  <si>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</si>
  <si>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</si>
  <si>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</si>
  <si>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</si>
  <si>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</si>
  <si>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</si>
  <si>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</si>
  <si>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</si>
  <si>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</si>
  <si>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</si>
  <si>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</si>
  <si>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</si>
  <si>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</si>
  <si>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</si>
  <si>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</si>
  <si>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</si>
  <si>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</si>
  <si>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</si>
  <si>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</si>
  <si>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</si>
  <si>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</si>
  <si>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</si>
  <si>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</si>
  <si>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</si>
  <si>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</si>
  <si>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</si>
  <si>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</si>
  <si>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</si>
  <si>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</si>
  <si>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</si>
  <si>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</si>
  <si>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</si>
  <si>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</si>
  <si>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</si>
  <si>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</si>
  <si>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</si>
  <si>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</si>
  <si>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</si>
  <si>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</si>
  <si>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</si>
  <si>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</si>
  <si>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</si>
  <si>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</si>
  <si>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</si>
  <si>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</si>
  <si>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</si>
  <si>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</si>
  <si>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</si>
  <si>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</si>
  <si>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</si>
  <si>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</si>
  <si>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</si>
  <si>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</si>
  <si>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</si>
  <si>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</si>
  <si>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</si>
  <si>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</si>
  <si>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</si>
  <si>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</si>
  <si>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</si>
  <si>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</si>
  <si>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</si>
  <si>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</si>
  <si>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</si>
  <si>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</si>
  <si>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</si>
  <si>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</si>
  <si>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</si>
  <si>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</si>
  <si>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</si>
  <si>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</si>
  <si>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</si>
  <si>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</si>
  <si>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</si>
  <si>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</si>
  <si>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</si>
  <si>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</si>
  <si>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</si>
  <si>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</si>
  <si>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</si>
  <si>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</si>
  <si>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</si>
  <si>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</si>
  <si>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</si>
  <si>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</si>
  <si>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</si>
  <si>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</si>
  <si>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</si>
  <si>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</si>
  <si>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</si>
  <si>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</si>
  <si>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</si>
  <si>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</si>
  <si>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</si>
  <si>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</si>
  <si>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</si>
  <si>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</si>
  <si>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</si>
  <si>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</si>
  <si>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</si>
  <si>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</si>
  <si>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</si>
  <si>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</si>
  <si>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</si>
  <si>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</si>
  <si>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</si>
  <si>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</si>
  <si>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</si>
  <si>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</si>
  <si>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</si>
  <si>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</si>
  <si>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</si>
  <si>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</si>
  <si>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</si>
  <si>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</si>
  <si>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</si>
  <si>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</si>
  <si>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</si>
  <si>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</si>
  <si>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</si>
  <si>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</si>
  <si>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</si>
  <si>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</si>
  <si>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</si>
  <si>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</si>
  <si>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</si>
  <si>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</si>
  <si>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</si>
  <si>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</si>
  <si>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</si>
  <si>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</si>
  <si>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</si>
  <si>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</si>
  <si>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</si>
  <si>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</si>
  <si>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</si>
  <si>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</si>
  <si>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</si>
  <si>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</si>
  <si>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</si>
  <si>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</si>
  <si>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</si>
  <si>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</si>
  <si>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</si>
  <si>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</si>
  <si>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</si>
  <si>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</si>
  <si>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</si>
  <si>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</si>
  <si>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</si>
  <si>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</si>
  <si>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</si>
  <si>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</si>
  <si>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</si>
  <si>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</si>
  <si>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</si>
  <si>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</si>
  <si>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</si>
  <si>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</si>
  <si>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</si>
  <si>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</si>
  <si>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</si>
  <si>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</si>
  <si>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</si>
  <si>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</si>
  <si>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</si>
  <si>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</si>
  <si>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</si>
  <si>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</si>
  <si>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</si>
  <si>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</si>
  <si>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</si>
  <si>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</si>
  <si>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</si>
  <si>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</si>
  <si>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</si>
  <si>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</si>
  <si>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</si>
  <si>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</si>
  <si>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</si>
  <si>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</si>
  <si>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</si>
  <si>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</si>
  <si>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</si>
  <si>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</si>
  <si>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</si>
  <si>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</si>
  <si>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</si>
  <si>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</si>
  <si>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</si>
  <si>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</si>
  <si>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</si>
  <si>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</si>
  <si>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</si>
  <si>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</si>
  <si>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</si>
  <si>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</si>
  <si>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</si>
  <si>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</si>
  <si>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</si>
  <si>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</si>
  <si>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</si>
  <si>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</si>
  <si>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</si>
  <si>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</si>
  <si>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</si>
  <si>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</si>
  <si>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</si>
  <si>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</si>
  <si>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</si>
  <si>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</si>
  <si>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</si>
  <si>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</si>
  <si>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</si>
  <si>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</si>
  <si>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</si>
  <si>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</si>
  <si>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</si>
  <si>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</si>
  <si>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</si>
  <si>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</si>
  <si>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</si>
  <si>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</si>
  <si>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</si>
  <si>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</si>
  <si>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</si>
  <si>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</si>
  <si>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</si>
  <si>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</si>
  <si>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</si>
  <si>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</si>
  <si>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</si>
  <si>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</si>
  <si>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</si>
  <si>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</si>
  <si>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</si>
  <si>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</si>
  <si>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</si>
  <si>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</si>
  <si>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</si>
  <si>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</si>
  <si>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</si>
  <si>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</si>
  <si>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</si>
  <si>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</si>
  <si>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</si>
  <si>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</si>
  <si>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</si>
  <si>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</si>
  <si>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</si>
  <si>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</si>
  <si>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</si>
  <si>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</si>
  <si>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</si>
  <si>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</si>
  <si>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</si>
  <si>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</si>
  <si>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</si>
  <si>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</si>
  <si>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</si>
  <si>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</si>
  <si>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</si>
  <si>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</si>
  <si>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</si>
  <si>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</si>
  <si>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</si>
  <si>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</si>
  <si>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</si>
  <si>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</si>
  <si>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</si>
  <si>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</si>
  <si>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</si>
  <si>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</si>
  <si>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</si>
  <si>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</si>
  <si>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</si>
  <si>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</si>
  <si>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</si>
  <si>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</si>
  <si>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</si>
  <si>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</si>
  <si>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</si>
  <si>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</si>
  <si>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</si>
  <si>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</si>
  <si>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</si>
  <si>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</si>
  <si>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</si>
  <si>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</si>
  <si>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</si>
  <si>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</si>
  <si>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</si>
  <si>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</si>
  <si>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</si>
  <si>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</si>
  <si>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</si>
  <si>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</si>
  <si>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</si>
  <si>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</si>
  <si>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</si>
  <si>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</si>
  <si>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</si>
  <si>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</si>
  <si>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</si>
  <si>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</si>
  <si>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</si>
  <si>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</si>
  <si>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</si>
  <si>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</si>
  <si>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</si>
  <si>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</si>
  <si>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</si>
  <si>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</si>
  <si>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</si>
  <si>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</si>
  <si>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</si>
  <si>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</si>
  <si>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</si>
  <si>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</si>
  <si>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</si>
  <si>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</si>
  <si>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</si>
  <si>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</si>
  <si>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</si>
  <si>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</si>
  <si>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</si>
  <si>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</si>
  <si>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</si>
  <si>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</si>
  <si>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</si>
  <si>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</si>
  <si>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</si>
  <si>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</si>
  <si>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</si>
  <si>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</si>
  <si>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</si>
  <si>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</si>
  <si>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</si>
  <si>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</si>
  <si>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</si>
  <si>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</si>
  <si>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</si>
  <si>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</si>
  <si>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</si>
  <si>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</si>
  <si>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</si>
  <si>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</si>
  <si>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</si>
  <si>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</si>
  <si>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</si>
  <si>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</si>
  <si>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</si>
  <si>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</si>
  <si>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</si>
  <si>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</si>
  <si>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</si>
  <si>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</si>
  <si>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</si>
  <si>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</si>
  <si>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</si>
  <si>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</si>
  <si>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</si>
  <si>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</si>
  <si>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</si>
  <si>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</si>
  <si>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</si>
  <si>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</si>
  <si>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</si>
  <si>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</si>
  <si>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</si>
  <si>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</si>
  <si>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</si>
  <si>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</si>
  <si>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</si>
  <si>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</si>
  <si>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</si>
  <si>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</si>
  <si>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</si>
  <si>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</si>
  <si>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</si>
  <si>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</si>
  <si>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</si>
  <si>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</si>
  <si>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</si>
  <si>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</si>
  <si>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</si>
  <si>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</si>
  <si>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</si>
  <si>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</si>
  <si>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</si>
  <si>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</si>
  <si>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</si>
  <si>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</si>
  <si>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</si>
  <si>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</si>
  <si>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</si>
  <si>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</si>
  <si>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</si>
  <si>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</si>
  <si>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</si>
  <si>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</si>
  <si>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</si>
  <si>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</si>
  <si>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</si>
  <si>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</si>
  <si>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</si>
  <si>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</si>
  <si>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</si>
  <si>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</si>
  <si>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</si>
  <si>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</si>
  <si>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</si>
  <si>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</si>
  <si>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</si>
  <si>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</si>
  <si>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</si>
  <si>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</si>
  <si>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</si>
  <si>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</si>
  <si>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</si>
  <si>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</si>
  <si>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</si>
  <si>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</si>
  <si>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</si>
  <si>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</si>
  <si>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</si>
  <si>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</si>
  <si>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</si>
  <si>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</si>
  <si>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</si>
  <si>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</si>
  <si>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</si>
  <si>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</si>
  <si>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</si>
  <si>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</si>
  <si>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</si>
  <si>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</si>
  <si>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</si>
  <si>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</si>
  <si>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</si>
  <si>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</si>
  <si>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</si>
  <si>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</si>
  <si>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</si>
  <si>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</si>
  <si>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</si>
  <si>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</si>
  <si>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</si>
  <si>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</si>
  <si>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</si>
  <si>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</si>
  <si>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</si>
  <si>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</si>
  <si>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</si>
  <si>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</si>
  <si>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</si>
  <si>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</si>
  <si>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</si>
  <si>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</si>
  <si>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</si>
  <si>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</si>
  <si>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</si>
  <si>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</si>
  <si>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</si>
  <si>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</si>
  <si>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</si>
  <si>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</si>
  <si>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</si>
  <si>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</si>
  <si>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</si>
  <si>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</si>
  <si>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</si>
  <si>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</si>
  <si>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</si>
  <si>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</si>
  <si>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</si>
  <si>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</si>
  <si>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</si>
  <si>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</si>
  <si>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</si>
  <si>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</si>
  <si>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</si>
  <si>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</si>
  <si>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</si>
  <si>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</si>
  <si>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</si>
  <si>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</si>
  <si>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</si>
  <si>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</si>
  <si>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</si>
  <si>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</si>
  <si>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</si>
  <si>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</si>
  <si>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</si>
  <si>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</si>
  <si>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</si>
  <si>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</si>
  <si>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</si>
  <si>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</si>
  <si>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</si>
  <si>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</si>
  <si>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</si>
  <si>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</si>
  <si>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</si>
  <si>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</si>
  <si>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</si>
  <si>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</si>
  <si>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</si>
  <si>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</si>
  <si>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</si>
  <si>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</si>
  <si>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</si>
  <si>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</si>
  <si>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</si>
  <si>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</si>
  <si>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</si>
  <si>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</si>
  <si>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</si>
  <si>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</si>
  <si>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</si>
  <si>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</si>
  <si>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</si>
  <si>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</si>
  <si>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</si>
  <si>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</si>
  <si>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</si>
  <si>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</si>
  <si>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</si>
  <si>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</si>
  <si>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</si>
  <si>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</si>
  <si>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</si>
  <si>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</si>
  <si>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</si>
  <si>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</si>
  <si>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</si>
  <si>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</si>
  <si>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</si>
  <si>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</si>
  <si>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</si>
  <si>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</si>
  <si>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</si>
  <si>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</si>
  <si>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</si>
  <si>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</si>
  <si>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</si>
  <si>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</si>
  <si>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</si>
  <si>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</si>
  <si>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</si>
  <si>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</si>
  <si>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</si>
  <si>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</si>
  <si>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</si>
  <si>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</si>
  <si>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</si>
  <si>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</si>
  <si>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</si>
  <si>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</si>
  <si>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</si>
  <si>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</si>
  <si>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</si>
  <si>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</si>
  <si>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</si>
  <si>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</si>
  <si>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</si>
  <si>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</si>
  <si>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</si>
  <si>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</si>
  <si>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</si>
  <si>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</si>
  <si>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</si>
  <si>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</si>
  <si>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</si>
  <si>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</si>
  <si>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</si>
  <si>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</si>
  <si>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</si>
  <si>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</si>
  <si>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</si>
  <si>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</si>
  <si>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</si>
  <si>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</si>
  <si>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</si>
  <si>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</si>
  <si>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</si>
  <si>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</si>
  <si>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</si>
  <si>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</si>
  <si>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</si>
  <si>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</si>
  <si>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</si>
  <si>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</si>
  <si>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</si>
  <si>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</si>
  <si>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</si>
  <si>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</si>
  <si>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</si>
  <si>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</si>
  <si>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</si>
  <si>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</si>
  <si>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</si>
  <si>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</si>
  <si>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</si>
  <si>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</si>
  <si>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</si>
  <si>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</si>
  <si>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</si>
  <si>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</si>
  <si>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</si>
  <si>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</si>
  <si>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</si>
  <si>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</si>
  <si>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</si>
  <si>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</si>
  <si>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</si>
  <si>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</si>
  <si>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</si>
  <si>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</si>
  <si>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</si>
  <si>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</si>
  <si>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</si>
  <si>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</si>
  <si>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</si>
  <si>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</si>
  <si>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</si>
  <si>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</si>
  <si>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</si>
  <si>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</si>
  <si>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</si>
  <si>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</si>
  <si>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</si>
  <si>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</si>
  <si>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</si>
  <si>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</si>
  <si>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</si>
  <si>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</si>
  <si>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</si>
  <si>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</si>
  <si>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</si>
  <si>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</si>
  <si>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</si>
  <si>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</si>
  <si>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</si>
  <si>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</si>
  <si>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</si>
  <si>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</si>
  <si>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</si>
  <si>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</si>
  <si>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</si>
  <si>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</si>
  <si>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</si>
  <si>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</si>
  <si>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</si>
  <si>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</si>
  <si>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</si>
  <si>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</si>
  <si>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</si>
  <si>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</si>
  <si>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</si>
  <si>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</si>
  <si>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</si>
  <si>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</si>
  <si>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</si>
  <si>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</si>
  <si>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</si>
  <si>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</si>
  <si>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</si>
  <si>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</si>
  <si>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</si>
  <si>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</si>
  <si>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</si>
  <si>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</si>
  <si>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</si>
  <si>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</si>
  <si>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</si>
  <si>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</si>
  <si>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</si>
  <si>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</si>
  <si>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</si>
  <si>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</si>
  <si>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</si>
  <si>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</si>
  <si>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</si>
  <si>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</si>
  <si>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</si>
  <si>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</si>
  <si>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</si>
  <si>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</si>
  <si>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</si>
  <si>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</si>
  <si>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</si>
  <si>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</si>
  <si>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</si>
  <si>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</si>
  <si>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</si>
  <si>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</si>
  <si>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</si>
  <si>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</si>
  <si>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</si>
  <si>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</si>
  <si>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</si>
  <si>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</si>
  <si>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</si>
  <si>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</si>
  <si>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</si>
  <si>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</si>
  <si>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</si>
  <si>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</si>
  <si>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</si>
  <si>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</si>
  <si>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</si>
  <si>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</si>
  <si>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</si>
  <si>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</si>
  <si>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</si>
  <si>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</si>
  <si>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</si>
  <si>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</si>
  <si>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</si>
  <si>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</si>
  <si>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</si>
  <si>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</si>
  <si>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</si>
  <si>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</si>
  <si>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</si>
  <si>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</si>
  <si>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</si>
  <si>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</si>
  <si>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</si>
  <si>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</si>
  <si>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</si>
  <si>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</si>
  <si>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</si>
  <si>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</si>
  <si>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</si>
  <si>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</si>
  <si>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</si>
  <si>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</si>
  <si>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</si>
  <si>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</si>
  <si>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</si>
  <si>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</si>
  <si>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</si>
  <si>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</si>
  <si>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</si>
  <si>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</si>
  <si>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</si>
  <si>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</si>
  <si>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</si>
  <si>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</si>
  <si>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</si>
  <si>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</si>
  <si>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</si>
  <si>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</si>
  <si>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</si>
  <si>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</si>
  <si>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</si>
  <si>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</si>
  <si>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</si>
  <si>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</si>
  <si>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</si>
  <si>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</si>
  <si>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</si>
  <si>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</si>
  <si>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</si>
  <si>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</si>
  <si>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</si>
  <si>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</si>
  <si>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</si>
  <si>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</si>
  <si>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</si>
  <si>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</si>
  <si>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</si>
  <si>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</si>
  <si>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</si>
  <si>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</si>
  <si>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</si>
  <si>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</si>
  <si>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</si>
  <si>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</si>
  <si>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</si>
  <si>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</si>
  <si>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</si>
  <si>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</si>
  <si>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</si>
  <si>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</si>
  <si>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</si>
  <si>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</si>
  <si>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</si>
  <si>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</si>
  <si>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</si>
  <si>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</si>
  <si>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</si>
  <si>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</si>
  <si>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</si>
  <si>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</si>
  <si>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</si>
  <si>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</si>
  <si>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</si>
  <si>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</si>
  <si>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</si>
  <si>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</si>
  <si>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</si>
  <si>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</si>
  <si>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</si>
  <si>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</si>
  <si>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</si>
  <si>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</si>
  <si>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</si>
  <si>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</si>
  <si>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</si>
  <si>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</si>
  <si>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</si>
  <si>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</si>
  <si>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</si>
  <si>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</si>
  <si>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</si>
  <si>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</si>
  <si>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</si>
  <si>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</si>
  <si>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</si>
  <si>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</si>
  <si>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</si>
  <si>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</si>
  <si>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</si>
  <si>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</si>
  <si>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</si>
  <si>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</si>
  <si>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</si>
  <si>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</si>
  <si>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</si>
  <si>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</si>
  <si>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</si>
  <si>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</si>
  <si>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</si>
  <si>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</si>
  <si>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</si>
  <si>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</si>
  <si>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</si>
  <si>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</si>
  <si>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</si>
  <si>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</si>
  <si>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</si>
  <si>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</si>
  <si>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</si>
  <si>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</si>
  <si>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</si>
  <si>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</si>
  <si>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</si>
  <si>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</si>
  <si>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</si>
  <si>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</si>
  <si>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</si>
  <si>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</si>
  <si>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</si>
  <si>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</si>
  <si>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</si>
  <si>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</si>
  <si>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</si>
  <si>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</si>
  <si>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</si>
  <si>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</si>
  <si>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</si>
  <si>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</si>
  <si>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</si>
  <si>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</si>
  <si>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</si>
  <si>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</si>
  <si>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</si>
  <si>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</si>
  <si>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</si>
  <si>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</si>
  <si>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</si>
  <si>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</si>
  <si>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</si>
  <si>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</si>
  <si>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</si>
  <si>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</si>
  <si>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</si>
  <si>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</si>
  <si>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</si>
  <si>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</si>
  <si>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</si>
  <si>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</si>
  <si>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</si>
  <si>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</si>
  <si>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</si>
  <si>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</si>
  <si>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</si>
  <si>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</si>
  <si>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</si>
  <si>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</si>
  <si>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</si>
  <si>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</si>
  <si>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</si>
  <si>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</si>
  <si>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</si>
  <si>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</si>
  <si>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</si>
  <si>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</si>
  <si>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</si>
  <si>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</si>
  <si>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</si>
  <si>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</si>
  <si>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</si>
  <si>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</si>
  <si>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</si>
  <si>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</si>
  <si>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</si>
  <si>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</si>
  <si>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</si>
  <si>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</si>
  <si>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</si>
  <si>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</si>
  <si>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</si>
  <si>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</si>
  <si>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</si>
  <si>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</si>
  <si>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</si>
  <si>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</si>
  <si>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</si>
  <si>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</si>
  <si>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</si>
  <si>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</si>
  <si>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</si>
  <si>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</si>
  <si>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</si>
  <si>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</si>
  <si>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</si>
  <si>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</si>
  <si>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</si>
  <si>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</si>
  <si>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</si>
  <si>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</si>
  <si>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</si>
  <si>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</si>
  <si>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</si>
  <si>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</si>
  <si>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</si>
  <si>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</si>
  <si>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</si>
  <si>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</si>
  <si>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</si>
  <si>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</si>
  <si>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</si>
  <si>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</si>
  <si>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</si>
  <si>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</si>
  <si>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</si>
  <si>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</si>
  <si>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</si>
  <si>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</si>
  <si>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</si>
  <si>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</si>
  <si>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</si>
  <si>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</si>
  <si>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</si>
  <si>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</si>
  <si>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</si>
  <si>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</si>
  <si>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</si>
  <si>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</si>
  <si>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</si>
  <si>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</si>
  <si>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</si>
  <si>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</si>
  <si>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</si>
  <si>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</si>
  <si>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</si>
  <si>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</si>
  <si>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</si>
  <si>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</si>
  <si>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</si>
  <si>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</si>
  <si>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</si>
  <si>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</si>
  <si>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</si>
  <si>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</si>
  <si>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</si>
  <si>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</si>
  <si>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</si>
  <si>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</si>
  <si>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</si>
  <si>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</si>
  <si>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</si>
  <si>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</si>
  <si>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</si>
  <si>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</si>
  <si>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</si>
  <si>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</si>
  <si>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</si>
  <si>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</si>
  <si>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</si>
  <si>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</si>
  <si>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</si>
  <si>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</si>
  <si>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</si>
  <si>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</si>
  <si>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</si>
  <si>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</si>
  <si>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</si>
  <si>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</si>
  <si>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</si>
  <si>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</si>
  <si>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</si>
  <si>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</si>
  <si>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</si>
  <si>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</si>
  <si>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</si>
  <si>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</si>
  <si>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</si>
  <si>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</si>
  <si>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</si>
  <si>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</si>
  <si>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</si>
  <si>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</si>
  <si>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</si>
  <si>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</si>
  <si>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</si>
  <si>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</si>
  <si>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</si>
  <si>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</si>
  <si>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</si>
  <si>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</si>
  <si>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</si>
  <si>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</si>
  <si>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</si>
  <si>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</si>
  <si>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</si>
  <si>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</si>
  <si>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</si>
  <si>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</si>
  <si>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</si>
  <si>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</si>
  <si>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</si>
  <si>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</si>
  <si>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</si>
  <si>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</si>
  <si>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</si>
  <si>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</si>
  <si>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</si>
  <si>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</si>
  <si>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</si>
  <si>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</si>
  <si>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</si>
  <si>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</si>
  <si>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</si>
  <si>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</si>
  <si>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</si>
  <si>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</si>
  <si>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</si>
  <si>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</si>
  <si>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</si>
  <si>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</si>
  <si>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</si>
  <si>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</si>
  <si>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</si>
  <si>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</si>
  <si>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</si>
  <si>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</si>
  <si>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</si>
  <si>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</si>
  <si>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</si>
  <si>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</si>
  <si>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</si>
  <si>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</si>
  <si>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</si>
  <si>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</si>
  <si>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</si>
  <si>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</si>
  <si>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</si>
  <si>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</si>
  <si>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</si>
  <si>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</si>
  <si>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</si>
  <si>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</si>
  <si>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</si>
  <si>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</si>
  <si>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</si>
  <si>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</si>
  <si>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</si>
  <si>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</si>
  <si>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</si>
  <si>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</si>
  <si>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</si>
  <si>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</si>
  <si>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</si>
  <si>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</si>
  <si>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</si>
  <si>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</si>
  <si>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</si>
  <si>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</si>
  <si>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</si>
  <si>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</si>
  <si>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</si>
  <si>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</si>
  <si>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</si>
  <si>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</si>
  <si>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</si>
  <si>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</si>
  <si>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</si>
  <si>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</si>
  <si>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</si>
  <si>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</si>
  <si>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</si>
  <si>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</si>
  <si>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</si>
  <si>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</si>
  <si>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</si>
  <si>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</si>
  <si>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</si>
  <si>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</si>
  <si>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</si>
  <si>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</si>
  <si>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</si>
  <si>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</si>
  <si>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</si>
  <si>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</si>
  <si>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</si>
  <si>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</si>
  <si>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</si>
  <si>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</si>
  <si>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</si>
  <si>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</si>
  <si>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</si>
  <si>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</si>
  <si>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</si>
  <si>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</si>
  <si>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</si>
  <si>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</si>
  <si>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</si>
  <si>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</si>
  <si>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</si>
  <si>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</si>
  <si>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</si>
  <si>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</si>
  <si>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</si>
  <si>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</si>
  <si>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</si>
  <si>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</si>
  <si>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</si>
  <si>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</si>
  <si>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</si>
  <si>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</si>
  <si>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</si>
  <si>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</si>
  <si>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</si>
  <si>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</si>
  <si>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</si>
  <si>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</si>
  <si>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</si>
  <si>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</si>
  <si>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</si>
  <si>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</si>
  <si>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</si>
  <si>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</si>
  <si>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</si>
  <si>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</si>
  <si>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</si>
  <si>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</si>
  <si>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</si>
  <si>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</si>
  <si>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</si>
  <si>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</si>
  <si>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</si>
  <si>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</si>
  <si>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</si>
  <si>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</si>
  <si>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</si>
  <si>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</si>
  <si>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</si>
  <si>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</si>
  <si>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</si>
  <si>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</si>
  <si>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</si>
  <si>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</si>
  <si>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</si>
  <si>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</si>
  <si>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</si>
  <si>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</si>
  <si>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</si>
  <si>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</si>
  <si>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</si>
  <si>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</si>
  <si>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</si>
  <si>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</si>
  <si>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</si>
  <si>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</si>
  <si>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</si>
  <si>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</si>
  <si>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</si>
  <si>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</si>
  <si>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</si>
  <si>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</si>
  <si>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</si>
  <si>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</si>
  <si>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</si>
  <si>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</si>
  <si>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</si>
  <si>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</si>
  <si>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</si>
  <si>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</si>
  <si>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</si>
  <si>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</si>
  <si>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</si>
  <si>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</si>
  <si>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</si>
  <si>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</si>
  <si>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</si>
  <si>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</si>
  <si>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</si>
  <si>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</si>
  <si>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</si>
  <si>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</si>
  <si>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</si>
  <si>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</si>
  <si>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</si>
  <si>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</si>
  <si>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</si>
  <si>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</si>
  <si>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</si>
  <si>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</si>
  <si>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</si>
  <si>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</si>
  <si>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</si>
  <si>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</si>
  <si>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</si>
  <si>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</si>
  <si>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</si>
  <si>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</si>
  <si>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</si>
  <si>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</si>
  <si>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</si>
  <si>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</si>
  <si>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</si>
  <si>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</si>
  <si>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</si>
  <si>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</si>
  <si>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</si>
  <si>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</si>
  <si>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</si>
  <si>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</si>
  <si>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</si>
  <si>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</si>
  <si>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</si>
  <si>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</si>
  <si>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</si>
  <si>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</si>
  <si>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</si>
  <si>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</si>
  <si>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</si>
  <si>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</si>
  <si>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</si>
  <si>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</si>
  <si>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</si>
  <si>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</si>
  <si>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</si>
  <si>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</si>
  <si>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</si>
  <si>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</si>
  <si>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</si>
  <si>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</si>
  <si>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</si>
  <si>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</si>
  <si>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</si>
  <si>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</si>
  <si>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</si>
  <si>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</si>
  <si>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</si>
  <si>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</si>
  <si>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</si>
  <si>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</si>
  <si>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</si>
  <si>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</si>
  <si>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</si>
  <si>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</si>
  <si>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</si>
  <si>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</si>
  <si>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</si>
  <si>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</si>
  <si>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</si>
  <si>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</si>
  <si>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</si>
  <si>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</si>
  <si>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</si>
  <si>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</si>
  <si>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</si>
  <si>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</si>
  <si>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</si>
  <si>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</si>
  <si>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</si>
  <si>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</si>
  <si>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</si>
  <si>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</si>
  <si>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</si>
  <si>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</si>
  <si>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</si>
  <si>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</si>
  <si>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</si>
  <si>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</si>
  <si>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</si>
  <si>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</si>
  <si>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</si>
  <si>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</si>
  <si>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</si>
  <si>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</si>
  <si>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</si>
  <si>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</si>
  <si>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</si>
  <si>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</si>
  <si>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</si>
  <si>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</si>
  <si>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</si>
  <si>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</si>
  <si>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</si>
  <si>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</si>
  <si>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</si>
  <si>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</si>
  <si>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</si>
  <si>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</si>
  <si>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</si>
  <si>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</si>
  <si>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</si>
  <si>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</si>
  <si>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</si>
  <si>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</si>
  <si>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</si>
  <si>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</si>
  <si>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</si>
  <si>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</si>
  <si>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</si>
  <si>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</si>
  <si>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</si>
  <si>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</si>
  <si>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</si>
  <si>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</si>
  <si>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</si>
  <si>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</si>
  <si>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</si>
  <si>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</si>
  <si>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</si>
  <si>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</si>
  <si>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</si>
  <si>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</si>
  <si>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</si>
  <si>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</si>
  <si>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</si>
  <si>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</si>
  <si>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</si>
  <si>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</si>
  <si>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</si>
  <si>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</si>
  <si>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</si>
  <si>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</si>
  <si>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</si>
  <si>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</si>
  <si>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</si>
  <si>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</si>
  <si>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</si>
  <si>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</si>
  <si>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</si>
  <si>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</si>
  <si>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</si>
  <si>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</si>
  <si>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</si>
  <si>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</si>
  <si>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</si>
  <si>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</si>
  <si>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</si>
  <si>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</si>
  <si>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</si>
  <si>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</si>
  <si>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</si>
  <si>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</si>
  <si>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</si>
  <si>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</si>
  <si>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</si>
  <si>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</si>
  <si>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</si>
  <si>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</si>
  <si>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</si>
  <si>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</si>
  <si>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</si>
  <si>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</si>
  <si>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</si>
  <si>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</si>
  <si>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</si>
  <si>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</si>
  <si>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</si>
  <si>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</si>
  <si>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</si>
  <si>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</si>
  <si>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</si>
  <si>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</si>
  <si>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</si>
  <si>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</si>
  <si>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</si>
  <si>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</si>
  <si>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</si>
  <si>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</si>
  <si>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</si>
  <si>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</si>
  <si>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</si>
  <si>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</si>
  <si>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</si>
  <si>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</si>
  <si>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</si>
  <si>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</si>
  <si>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</si>
  <si>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</si>
  <si>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</si>
  <si>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</si>
  <si>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</si>
  <si>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</si>
  <si>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</si>
  <si>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</si>
  <si>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</si>
  <si>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</si>
  <si>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</si>
  <si>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</si>
  <si>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</si>
  <si>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</si>
  <si>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</si>
  <si>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</si>
  <si>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</si>
  <si>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</si>
  <si>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</si>
  <si>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</si>
  <si>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</si>
  <si>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</si>
  <si>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</si>
  <si>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</si>
  <si>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</si>
  <si>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</si>
  <si>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</si>
  <si>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</si>
  <si>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</si>
  <si>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</si>
  <si>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</si>
  <si>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</si>
  <si>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</si>
  <si>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</si>
  <si>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</si>
  <si>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</si>
  <si>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</si>
  <si>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</si>
  <si>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</si>
  <si>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</si>
  <si>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</si>
  <si>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</si>
  <si>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</si>
  <si>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</si>
  <si>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</si>
  <si>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</si>
  <si>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</si>
  <si>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</si>
  <si>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</si>
  <si>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</si>
  <si>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</si>
  <si>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</si>
  <si>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</si>
  <si>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</si>
  <si>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</si>
  <si>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</si>
  <si>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</si>
  <si>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</si>
  <si>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</si>
  <si>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</si>
  <si>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</si>
  <si>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</si>
  <si>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</si>
  <si>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</si>
  <si>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</si>
  <si>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</si>
  <si>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</si>
  <si>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</si>
  <si>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</si>
  <si>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</si>
  <si>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</si>
  <si>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</si>
  <si>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</si>
  <si>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</si>
  <si>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</si>
  <si>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</si>
  <si>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</si>
  <si>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</si>
  <si>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</si>
  <si>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</si>
  <si>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</si>
  <si>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</si>
  <si>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</si>
  <si>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</si>
  <si>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</si>
  <si>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</si>
  <si>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</si>
  <si>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</si>
  <si>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</si>
  <si>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</si>
  <si>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</si>
  <si>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</si>
  <si>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</si>
  <si>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</si>
  <si>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</si>
  <si>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</si>
  <si>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</si>
  <si>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</si>
  <si>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</si>
  <si>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</si>
  <si>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</si>
  <si>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</si>
  <si>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</si>
  <si>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</si>
  <si>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</si>
  <si>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</si>
  <si>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</si>
  <si>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</si>
  <si>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</si>
  <si>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</si>
  <si>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</si>
  <si>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</si>
  <si>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</si>
  <si>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</si>
  <si>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</si>
  <si>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</si>
  <si>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</si>
  <si>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</si>
  <si>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</si>
  <si>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</si>
  <si>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</si>
  <si>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</si>
  <si>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</si>
  <si>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</si>
  <si>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</si>
  <si>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</si>
  <si>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</si>
  <si>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</si>
  <si>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</si>
  <si>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</si>
  <si>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</si>
  <si>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</si>
  <si>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</si>
  <si>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</si>
  <si>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</si>
  <si>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</si>
  <si>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</si>
  <si>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</si>
  <si>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</si>
  <si>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</si>
  <si>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</si>
  <si>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</si>
  <si>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</si>
  <si>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</si>
  <si>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</si>
  <si>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</si>
  <si>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</si>
  <si>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</si>
  <si>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</si>
  <si>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</si>
  <si>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</si>
  <si>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</si>
  <si>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</si>
  <si>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</si>
  <si>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</si>
  <si>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</si>
  <si>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</si>
  <si>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</si>
  <si>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</si>
  <si>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</si>
  <si>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</si>
  <si>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</si>
  <si>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</si>
  <si>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</si>
  <si>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</si>
  <si>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</si>
  <si>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</si>
  <si>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</si>
  <si>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</si>
  <si>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</si>
  <si>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</si>
  <si>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</si>
  <si>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</si>
  <si>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</si>
  <si>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</si>
  <si>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</si>
  <si>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</si>
  <si>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</si>
  <si>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</si>
  <si>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</si>
  <si>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</si>
  <si>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</si>
  <si>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</si>
  <si>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</si>
  <si>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</si>
  <si>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</si>
  <si>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</si>
  <si>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</si>
  <si>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</si>
  <si>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</si>
  <si>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</si>
  <si>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</si>
  <si>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</si>
  <si>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</si>
  <si>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</si>
  <si>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</si>
  <si>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</si>
  <si>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</si>
  <si>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</si>
  <si>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</si>
  <si>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</si>
  <si>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</si>
  <si>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</si>
  <si>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</si>
  <si>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</si>
  <si>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</si>
  <si>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</si>
  <si>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</si>
  <si>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</si>
  <si>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</si>
  <si>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</si>
  <si>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</si>
  <si>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</si>
  <si>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</si>
  <si>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</si>
  <si>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</si>
  <si>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</si>
  <si>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</si>
  <si>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</si>
  <si>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</si>
  <si>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</si>
  <si>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</si>
  <si>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</si>
  <si>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</si>
  <si>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</si>
  <si>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</si>
  <si>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</si>
  <si>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</si>
  <si>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</si>
  <si>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</si>
  <si>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</si>
  <si>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</si>
  <si>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</si>
  <si>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</si>
  <si>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</si>
  <si>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</si>
  <si>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</si>
  <si>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</si>
  <si>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</si>
  <si>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</si>
  <si>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</si>
  <si>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</si>
  <si>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</si>
  <si>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</si>
  <si>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</si>
  <si>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</si>
  <si>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</si>
  <si>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</si>
  <si>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</si>
  <si>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</si>
  <si>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</si>
  <si>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</si>
  <si>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</si>
  <si>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</si>
  <si>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</si>
  <si>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</si>
  <si>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</si>
  <si>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</si>
  <si>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</si>
  <si>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</si>
  <si>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</si>
  <si>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</si>
  <si>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</si>
  <si>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</si>
  <si>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</si>
  <si>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</si>
  <si>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</si>
  <si>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</si>
  <si>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</si>
  <si>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</si>
  <si>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</si>
  <si>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</si>
  <si>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</si>
  <si>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</si>
  <si>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</si>
  <si>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</si>
  <si>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</si>
  <si>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</si>
  <si>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</si>
  <si>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</si>
  <si>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</si>
  <si>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</si>
  <si>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</si>
  <si>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</si>
  <si>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</si>
  <si>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</si>
  <si>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</si>
  <si>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</si>
  <si>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</si>
  <si>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</si>
  <si>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</si>
  <si>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</si>
  <si>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</si>
  <si>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</si>
  <si>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</si>
  <si>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</si>
  <si>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</si>
  <si>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</si>
  <si>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</si>
  <si>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</si>
  <si>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</si>
  <si>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</si>
  <si>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</si>
  <si>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</si>
  <si>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</si>
  <si>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</si>
  <si>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</si>
  <si>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</si>
  <si>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</si>
  <si>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</si>
  <si>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</si>
  <si>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</si>
  <si>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</si>
  <si>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</si>
  <si>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</si>
  <si>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</si>
  <si>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</si>
  <si>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</si>
  <si>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</si>
  <si>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</si>
  <si>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</si>
  <si>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</si>
  <si>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</si>
  <si>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</si>
  <si>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</si>
  <si>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</si>
  <si>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</si>
  <si>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</si>
  <si>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</si>
  <si>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</si>
  <si>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</si>
  <si>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</si>
  <si>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</si>
  <si>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</si>
  <si>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</si>
  <si>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</si>
  <si>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</si>
  <si>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</si>
  <si>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</si>
  <si>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</si>
  <si>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</si>
  <si>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</si>
  <si>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</si>
  <si>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</si>
  <si>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</si>
  <si>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</si>
  <si>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</si>
  <si>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</si>
  <si>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</si>
  <si>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</si>
  <si>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</si>
  <si>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</si>
  <si>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</si>
  <si>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</si>
  <si>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</si>
  <si>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</si>
  <si>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</si>
  <si>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</si>
  <si>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</si>
  <si>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</si>
  <si>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</si>
  <si>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</si>
  <si>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</si>
  <si>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</si>
  <si>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</si>
  <si>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</si>
  <si>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</si>
  <si>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</si>
  <si>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</si>
  <si>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</si>
  <si>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</si>
  <si>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</si>
  <si>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</si>
  <si>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</si>
  <si>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</si>
  <si>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</si>
  <si>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</si>
  <si>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</si>
  <si>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</si>
  <si>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</si>
  <si>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</si>
  <si>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</si>
  <si>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</si>
  <si>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</si>
  <si>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</si>
  <si>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</si>
  <si>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</si>
  <si>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</si>
  <si>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</si>
  <si>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</si>
  <si>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</si>
  <si>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</si>
  <si>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</si>
  <si>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</si>
  <si>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</si>
  <si>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</si>
  <si>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</si>
  <si>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</si>
  <si>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</si>
  <si>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</si>
  <si>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</si>
  <si>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</si>
  <si>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</si>
  <si>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</si>
  <si>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</si>
  <si>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</si>
  <si>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</si>
  <si>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</si>
  <si>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</si>
  <si>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</si>
  <si>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</si>
  <si>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</si>
  <si>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</si>
  <si>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</si>
  <si>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</si>
  <si>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</si>
  <si>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</si>
  <si>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</si>
  <si>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</si>
  <si>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</si>
  <si>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</si>
  <si>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</si>
  <si>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</si>
  <si>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</si>
  <si>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</si>
  <si>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</si>
  <si>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</si>
  <si>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</si>
  <si>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</si>
  <si>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</si>
  <si>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</si>
  <si>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</si>
  <si>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</si>
  <si>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</si>
  <si>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</si>
  <si>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</si>
  <si>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</si>
  <si>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</si>
  <si>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</si>
  <si>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</si>
  <si>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</si>
  <si>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</si>
  <si>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</si>
  <si>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</si>
  <si>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</si>
  <si>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</si>
  <si>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</si>
  <si>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</si>
  <si>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</si>
  <si>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</si>
  <si>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</si>
  <si>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</si>
  <si>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</si>
  <si>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</si>
  <si>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</si>
  <si>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</si>
  <si>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</si>
  <si>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</si>
  <si>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</si>
  <si>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</si>
  <si>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</si>
  <si>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</si>
  <si>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</si>
  <si>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</si>
  <si>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</si>
  <si>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</si>
  <si>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</si>
  <si>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</si>
  <si>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</si>
  <si>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</si>
  <si>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</si>
  <si>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</si>
  <si>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</si>
  <si>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</si>
  <si>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</si>
  <si>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</si>
  <si>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</si>
  <si>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</si>
  <si>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</si>
  <si>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</si>
  <si>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</si>
  <si>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</si>
  <si>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</si>
  <si>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</si>
  <si>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</si>
  <si>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</si>
  <si>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</si>
  <si>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</si>
  <si>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</si>
  <si>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</si>
  <si>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</si>
  <si>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</si>
  <si>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</si>
  <si>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</si>
  <si>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</si>
  <si>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</si>
  <si>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</si>
  <si>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</si>
  <si>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</si>
  <si>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</si>
  <si>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</si>
  <si>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</si>
  <si>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</si>
  <si>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</si>
  <si>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</si>
  <si>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</si>
  <si>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</si>
  <si>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</si>
  <si>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</si>
  <si>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</si>
  <si>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</si>
  <si>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</si>
  <si>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</si>
  <si>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</si>
  <si>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</si>
  <si>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</si>
  <si>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</si>
  <si>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</si>
  <si>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</si>
  <si>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</si>
  <si>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</si>
  <si>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</si>
  <si>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</si>
  <si>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</si>
  <si>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</si>
  <si>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</si>
  <si>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</si>
  <si>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</si>
  <si>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</si>
  <si>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</si>
  <si>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</si>
  <si>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</si>
  <si>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</si>
  <si>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</si>
  <si>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</si>
  <si>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</si>
  <si>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</si>
  <si>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</si>
  <si>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</si>
  <si>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</si>
  <si>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</si>
  <si>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</si>
  <si>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</si>
  <si>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</si>
  <si>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</si>
  <si>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</si>
  <si>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</si>
  <si>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</si>
  <si>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</si>
  <si>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</si>
  <si>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</si>
  <si>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</si>
  <si>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</si>
  <si>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</si>
  <si>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</si>
  <si>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</si>
  <si>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</si>
  <si>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</si>
  <si>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</si>
  <si>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</si>
  <si>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</si>
  <si>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</si>
  <si>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</si>
  <si>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</si>
  <si>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</si>
  <si>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</si>
  <si>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</si>
  <si>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</si>
  <si>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</si>
  <si>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</si>
  <si>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</si>
  <si>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</si>
  <si>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</si>
  <si>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</si>
  <si>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</si>
  <si>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</si>
  <si>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</si>
  <si>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</si>
  <si>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</si>
  <si>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</si>
  <si>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</si>
  <si>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</si>
  <si>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</si>
  <si>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</si>
  <si>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</si>
  <si>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</si>
  <si>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</si>
  <si>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</si>
  <si>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</si>
  <si>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</si>
  <si>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</si>
  <si>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</si>
  <si>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</si>
  <si>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</si>
  <si>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</si>
  <si>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</si>
  <si>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</si>
  <si>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</si>
  <si>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</si>
  <si>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</si>
  <si>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</si>
  <si>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</si>
  <si>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</si>
  <si>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</si>
  <si>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</si>
  <si>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</si>
  <si>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</si>
  <si>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</si>
  <si>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</si>
  <si>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</si>
  <si>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</si>
  <si>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</si>
  <si>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</si>
  <si>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</si>
  <si>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</si>
  <si>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</si>
  <si>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</si>
  <si>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</si>
  <si>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</si>
  <si>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</si>
  <si>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</si>
  <si>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</si>
  <si>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</si>
  <si>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</si>
  <si>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</si>
  <si>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</si>
  <si>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</si>
  <si>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</si>
  <si>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</si>
  <si>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</si>
  <si>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</si>
  <si>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</si>
  <si>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</si>
  <si>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</si>
  <si>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</si>
  <si>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</si>
  <si>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</si>
  <si>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</si>
  <si>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</si>
  <si>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</si>
  <si>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</si>
  <si>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</si>
  <si>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</si>
  <si>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</si>
  <si>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</si>
  <si>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</si>
  <si>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</si>
  <si>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</si>
  <si>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</si>
  <si>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</si>
  <si>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</si>
  <si>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</si>
  <si>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</si>
  <si>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</si>
  <si>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</si>
  <si>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</si>
  <si>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</si>
  <si>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</si>
  <si>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</si>
  <si>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</si>
  <si>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</si>
  <si>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</si>
  <si>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</si>
  <si>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</si>
  <si>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</si>
  <si>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</si>
  <si>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</si>
  <si>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</si>
  <si>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</si>
  <si>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</si>
  <si>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</si>
  <si>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</si>
  <si>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</si>
  <si>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</si>
  <si>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</si>
  <si>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</si>
  <si>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</si>
  <si>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</si>
  <si>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</si>
  <si>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</si>
  <si>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</si>
  <si>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</si>
  <si>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</si>
  <si>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</si>
  <si>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</si>
  <si>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</si>
  <si>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</si>
  <si>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</si>
  <si>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</si>
  <si>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</si>
  <si>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</si>
  <si>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</si>
  <si>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</si>
  <si>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</si>
  <si>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</si>
  <si>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</si>
  <si>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</si>
  <si>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</si>
  <si>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</si>
  <si>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</si>
  <si>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</si>
  <si>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</si>
  <si>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</si>
  <si>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</si>
  <si>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</si>
  <si>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</si>
  <si>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</si>
  <si>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</si>
  <si>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</si>
  <si>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</si>
  <si>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</si>
  <si>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</si>
  <si>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</si>
  <si>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</si>
  <si>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</si>
  <si>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</si>
  <si>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</si>
  <si>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</si>
  <si>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</si>
  <si>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</si>
  <si>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</si>
  <si>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</si>
  <si>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</si>
  <si>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</si>
  <si>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</si>
  <si>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</si>
  <si>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</si>
  <si>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</si>
  <si>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</si>
  <si>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</si>
  <si>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</si>
  <si>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</si>
  <si>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</si>
  <si>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</si>
  <si>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</si>
  <si>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</si>
  <si>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</si>
  <si>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</si>
  <si>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</si>
  <si>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</si>
  <si>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</si>
  <si>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</si>
  <si>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</si>
  <si>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</si>
  <si>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</si>
  <si>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</si>
  <si>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</si>
  <si>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</si>
  <si>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</si>
  <si>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</si>
  <si>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</si>
  <si>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</si>
  <si>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</si>
  <si>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</si>
  <si>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</si>
  <si>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</si>
  <si>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</si>
  <si>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</si>
  <si>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</si>
  <si>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</si>
  <si>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</si>
  <si>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</si>
  <si>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</si>
  <si>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</si>
  <si>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</si>
  <si>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</si>
  <si>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</si>
  <si>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</si>
  <si>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</si>
  <si>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</si>
  <si>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</si>
  <si>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</si>
  <si>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</si>
  <si>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</si>
  <si>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</si>
  <si>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</si>
  <si>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</si>
  <si>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</si>
  <si>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</si>
  <si>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</si>
  <si>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</si>
  <si>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</si>
  <si>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</si>
  <si>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</si>
  <si>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</si>
  <si>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</si>
  <si>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</si>
  <si>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</si>
  <si>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</si>
  <si>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</si>
  <si>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</si>
  <si>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</si>
  <si>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</si>
  <si>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</si>
  <si>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</si>
  <si>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</si>
  <si>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</si>
  <si>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</si>
  <si>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</si>
  <si>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</si>
  <si>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</si>
  <si>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</si>
  <si>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</si>
  <si>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</si>
  <si>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</si>
  <si>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</si>
  <si>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</si>
  <si>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</si>
  <si>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</si>
  <si>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</si>
  <si>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</si>
  <si>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</si>
  <si>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</si>
  <si>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</si>
  <si>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</si>
  <si>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</si>
  <si>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</si>
  <si>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</si>
  <si>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</si>
  <si>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</si>
  <si>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</si>
  <si>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</si>
  <si>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</si>
  <si>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</si>
  <si>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</si>
  <si>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</si>
  <si>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</si>
  <si>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</si>
  <si>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</si>
  <si>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</si>
  <si>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</si>
  <si>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</si>
  <si>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</si>
  <si>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</si>
  <si>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</si>
  <si>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</si>
  <si>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</si>
  <si>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</si>
  <si>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</si>
  <si>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</si>
  <si>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</si>
  <si>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</si>
  <si>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</si>
  <si>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</si>
  <si>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</si>
  <si>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</si>
  <si>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</si>
  <si>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</si>
  <si>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</si>
  <si>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</si>
  <si>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</si>
  <si>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</si>
  <si>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</si>
  <si>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</si>
  <si>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</si>
  <si>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</si>
  <si>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</si>
  <si>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</si>
  <si>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</si>
  <si>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</si>
  <si>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</si>
  <si>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</si>
  <si>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</si>
  <si>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</si>
  <si>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</si>
  <si>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</si>
  <si>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</si>
  <si>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</si>
  <si>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</si>
  <si>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</si>
  <si>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</si>
  <si>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</si>
  <si>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</si>
  <si>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</si>
  <si>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</si>
  <si>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</si>
  <si>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</si>
  <si>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</si>
  <si>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</si>
  <si>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</si>
  <si>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</si>
  <si>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</si>
  <si>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</si>
  <si>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</si>
  <si>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</si>
  <si>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</si>
  <si>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</si>
  <si>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</si>
  <si>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</si>
  <si>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</si>
  <si>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</si>
  <si>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</si>
  <si>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</si>
  <si>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</si>
  <si>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</si>
  <si>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</si>
  <si>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</si>
  <si>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</si>
  <si>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</si>
  <si>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</si>
  <si>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</si>
  <si>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</si>
  <si>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</si>
  <si>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</si>
  <si>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</si>
  <si>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</si>
  <si>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</si>
  <si>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</si>
  <si>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</si>
  <si>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</si>
  <si>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</si>
  <si>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</si>
  <si>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</si>
  <si>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</si>
  <si>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</si>
  <si>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</si>
  <si>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</si>
  <si>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</si>
  <si>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</si>
  <si>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</si>
  <si>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</si>
  <si>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</si>
  <si>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</si>
  <si>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</si>
  <si>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</si>
  <si>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</si>
  <si>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</si>
  <si>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</si>
  <si>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</si>
  <si>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</si>
  <si>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</si>
  <si>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</si>
  <si>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</si>
  <si>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</si>
  <si>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</si>
  <si>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</si>
  <si>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</si>
  <si>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</si>
  <si>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</si>
  <si>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</si>
  <si>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</si>
  <si>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</si>
  <si>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</si>
  <si>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</si>
  <si>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</si>
  <si>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</si>
  <si>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</si>
  <si>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</si>
  <si>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</si>
  <si>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</si>
  <si>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</si>
  <si>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</si>
  <si>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</si>
  <si>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</si>
  <si>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</si>
  <si>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</si>
  <si>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</si>
  <si>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</si>
  <si>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</si>
  <si>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</si>
  <si>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</si>
  <si>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</si>
  <si>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</si>
  <si>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</si>
  <si>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</si>
  <si>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</si>
  <si>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</si>
  <si>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</si>
  <si>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</si>
  <si>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</si>
  <si>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</si>
  <si>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</si>
  <si>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</si>
  <si>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</si>
  <si>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</si>
  <si>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</si>
  <si>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</si>
  <si>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</si>
  <si>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</si>
  <si>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</si>
  <si>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</si>
  <si>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</si>
  <si>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</si>
  <si>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</si>
  <si>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</si>
  <si>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</si>
  <si>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</si>
  <si>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</si>
  <si>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</si>
  <si>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</si>
  <si>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</si>
  <si>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</si>
  <si>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</si>
  <si>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</si>
  <si>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</si>
  <si>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</si>
  <si>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</si>
  <si>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</si>
  <si>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</si>
  <si>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</si>
  <si>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</si>
  <si>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</si>
  <si>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</si>
  <si>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</si>
  <si>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</si>
  <si>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</si>
  <si>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</si>
  <si>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</si>
  <si>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</si>
  <si>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</si>
  <si>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</si>
  <si>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</si>
  <si>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</si>
  <si>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</si>
  <si>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</si>
  <si>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</si>
  <si>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</si>
  <si>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</si>
  <si>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</si>
  <si>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</si>
  <si>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</si>
  <si>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</si>
  <si>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</si>
  <si>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</si>
  <si>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</si>
  <si>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</si>
  <si>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</si>
  <si>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</si>
  <si>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</si>
  <si>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</si>
  <si>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</si>
  <si>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</si>
  <si>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</si>
  <si>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</si>
  <si>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</si>
  <si>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</si>
  <si>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</si>
  <si>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</si>
  <si>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</si>
  <si>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</si>
  <si>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</si>
  <si>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</si>
  <si>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</si>
  <si>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</si>
  <si>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</si>
  <si>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</si>
  <si>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</si>
  <si>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</si>
  <si>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</si>
  <si>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</si>
  <si>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</si>
  <si>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</si>
  <si>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</si>
  <si>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</si>
  <si>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</si>
  <si>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</si>
  <si>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</si>
  <si>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</si>
  <si>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</si>
  <si>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</si>
  <si>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</si>
  <si>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</si>
  <si>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</si>
  <si>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</si>
  <si>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</si>
  <si>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</si>
  <si>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</si>
  <si>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</si>
  <si>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</si>
  <si>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</si>
  <si>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</si>
  <si>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</si>
  <si>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</si>
  <si>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</si>
  <si>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</si>
  <si>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</si>
  <si>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</si>
  <si>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</si>
  <si>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</si>
  <si>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</si>
  <si>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</si>
  <si>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</si>
  <si>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</si>
  <si>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</si>
  <si>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</si>
  <si>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</si>
  <si>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</si>
  <si>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</si>
  <si>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</si>
  <si>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</si>
  <si>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</si>
  <si>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</si>
  <si>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</si>
  <si>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</si>
  <si>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</si>
  <si>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</si>
  <si>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</si>
  <si>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</si>
  <si>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</si>
  <si>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</si>
  <si>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</si>
  <si>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</si>
  <si>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</si>
  <si>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</si>
  <si>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</si>
  <si>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</si>
  <si>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</si>
  <si>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</si>
  <si>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</si>
  <si>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</si>
  <si>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</si>
  <si>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</si>
  <si>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</si>
  <si>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</si>
  <si>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</si>
  <si>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</si>
  <si>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</si>
  <si>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</si>
  <si>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</si>
  <si>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</si>
  <si>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</si>
  <si>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</si>
  <si>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</si>
  <si>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</si>
  <si>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</si>
  <si>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</si>
  <si>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</si>
  <si>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</si>
  <si>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</si>
  <si>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</si>
  <si>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</si>
  <si>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</si>
  <si>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</si>
  <si>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</si>
  <si>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</si>
  <si>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</si>
  <si>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</si>
  <si>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</si>
  <si>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</si>
  <si>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</si>
  <si>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</si>
  <si>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</si>
  <si>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</si>
  <si>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</si>
  <si>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</si>
  <si>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</si>
  <si>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</si>
  <si>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</si>
  <si>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</si>
  <si>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</si>
  <si>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</si>
  <si>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</si>
  <si>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</si>
  <si>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</si>
  <si>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</si>
  <si>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</si>
  <si>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</si>
  <si>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</si>
  <si>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</si>
  <si>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</si>
  <si>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</si>
  <si>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</si>
  <si>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</si>
  <si>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</si>
  <si>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</si>
  <si>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</si>
  <si>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</si>
  <si>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</si>
  <si>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</si>
  <si>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</si>
  <si>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</si>
  <si>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</si>
  <si>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</si>
  <si>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</si>
  <si>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</si>
  <si>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</si>
  <si>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</si>
  <si>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</si>
  <si>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</si>
  <si>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</si>
  <si>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</si>
  <si>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</si>
  <si>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</si>
  <si>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</si>
  <si>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</si>
  <si>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</si>
  <si>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</si>
  <si>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</si>
  <si>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</si>
  <si>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</si>
  <si>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</si>
  <si>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</si>
  <si>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</si>
  <si>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</si>
  <si>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</si>
  <si>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</si>
  <si>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</si>
  <si>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</si>
  <si>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</si>
  <si>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</si>
  <si>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</si>
  <si>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</si>
  <si>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</si>
  <si>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</si>
  <si>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</si>
  <si>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</si>
  <si>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</si>
  <si>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</si>
  <si>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</si>
  <si>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</si>
  <si>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</si>
  <si>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</si>
  <si>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</si>
  <si>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</si>
  <si>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</si>
  <si>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</si>
  <si>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</si>
  <si>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</si>
  <si>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</si>
  <si>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</si>
  <si>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</si>
  <si>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</si>
  <si>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</si>
  <si>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</si>
  <si>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</si>
  <si>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</si>
  <si>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</si>
  <si>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</si>
  <si>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</si>
  <si>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</si>
  <si>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</si>
  <si>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</si>
  <si>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</si>
  <si>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</si>
  <si>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</si>
  <si>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</si>
  <si>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</si>
  <si>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</si>
  <si>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</si>
  <si>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</si>
  <si>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</si>
  <si>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</si>
  <si>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</si>
  <si>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</si>
  <si>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</si>
  <si>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</si>
  <si>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</si>
  <si>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</si>
  <si>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</si>
  <si>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</si>
  <si>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</si>
  <si>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</si>
  <si>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</si>
  <si>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</si>
  <si>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</si>
  <si>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</si>
  <si>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</si>
  <si>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</si>
  <si>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</si>
  <si>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</si>
  <si>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</si>
  <si>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</si>
  <si>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</si>
  <si>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</si>
  <si>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</si>
  <si>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</si>
  <si>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</si>
  <si>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</si>
  <si>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</si>
  <si>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</si>
  <si>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</si>
  <si>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</si>
  <si>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</si>
  <si>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</si>
  <si>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</si>
  <si>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</si>
  <si>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</si>
  <si>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</si>
  <si>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</si>
  <si>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</si>
  <si>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</si>
  <si>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</si>
  <si>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</si>
  <si>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</si>
  <si>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</si>
  <si>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</si>
  <si>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</si>
  <si>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</si>
  <si>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</si>
  <si>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</si>
  <si>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</si>
  <si>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</si>
  <si>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</si>
  <si>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</si>
  <si>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</si>
  <si>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</si>
  <si>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</si>
  <si>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</si>
  <si>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</si>
  <si>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</si>
  <si>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</si>
  <si>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</si>
  <si>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</si>
  <si>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</si>
  <si>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</si>
  <si>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</si>
  <si>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</si>
  <si>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</si>
  <si>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</si>
  <si>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</si>
  <si>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</si>
  <si>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</si>
  <si>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</si>
  <si>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</si>
  <si>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</si>
  <si>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</si>
  <si>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</si>
  <si>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</si>
  <si>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</si>
  <si>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</si>
  <si>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</si>
  <si>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</si>
  <si>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</si>
  <si>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</si>
  <si>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</si>
  <si>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</si>
  <si>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</si>
  <si>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</si>
  <si>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</si>
  <si>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</si>
  <si>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</si>
  <si>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</si>
  <si>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</si>
  <si>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</si>
  <si>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</si>
  <si>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</si>
  <si>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</si>
  <si>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</si>
  <si>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</si>
  <si>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</si>
  <si>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</si>
  <si>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</si>
  <si>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</si>
  <si>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</si>
  <si>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</si>
  <si>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</si>
  <si>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</si>
  <si>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</si>
  <si>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</si>
  <si>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</si>
  <si>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</si>
  <si>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</si>
  <si>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</si>
  <si>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</si>
  <si>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</si>
  <si>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</si>
  <si>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</si>
  <si>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</si>
  <si>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</si>
  <si>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</si>
  <si>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</si>
  <si>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</si>
  <si>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</si>
  <si>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</si>
  <si>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</si>
  <si>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</si>
  <si>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</si>
  <si>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</si>
  <si>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</si>
  <si>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</si>
  <si>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</si>
  <si>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</si>
  <si>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</si>
  <si>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</si>
  <si>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</si>
  <si>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</si>
  <si>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</si>
  <si>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</si>
  <si>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</si>
  <si>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</si>
  <si>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</si>
  <si>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</si>
  <si>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</si>
  <si>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</si>
  <si>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</si>
  <si>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</si>
  <si>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</si>
  <si>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</si>
  <si>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</si>
  <si>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</si>
  <si>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</si>
  <si>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</si>
  <si>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</si>
  <si>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</si>
  <si>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</si>
  <si>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</si>
  <si>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</si>
  <si>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</si>
  <si>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</si>
  <si>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</si>
  <si>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</si>
  <si>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</si>
  <si>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</si>
  <si>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</si>
  <si>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</si>
  <si>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</si>
  <si>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</si>
  <si>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</si>
  <si>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</si>
  <si>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</si>
  <si>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</si>
  <si>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</si>
  <si>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</si>
  <si>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</si>
  <si>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</si>
  <si>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</si>
  <si>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</si>
  <si>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</si>
  <si>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</si>
  <si>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</si>
  <si>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</si>
  <si>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</si>
  <si>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</si>
  <si>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</si>
  <si>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</si>
  <si>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</si>
  <si>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</si>
  <si>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</si>
  <si>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</si>
  <si>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</si>
  <si>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</si>
  <si>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</si>
  <si>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</si>
  <si>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</si>
  <si>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</si>
  <si>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</si>
  <si>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</si>
  <si>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</si>
  <si>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</si>
  <si>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</si>
  <si>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</si>
  <si>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</si>
  <si>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</si>
  <si>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</si>
  <si>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</si>
  <si>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</si>
  <si>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</si>
  <si>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</si>
  <si>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</si>
  <si>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</si>
  <si>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</si>
  <si>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</si>
  <si>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</si>
  <si>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</si>
  <si>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</si>
  <si>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</si>
  <si>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</si>
  <si>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</si>
  <si>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</si>
  <si>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</si>
  <si>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</si>
  <si>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</si>
  <si>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</si>
  <si>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</si>
  <si>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</si>
  <si>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</si>
  <si>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</si>
  <si>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</si>
  <si>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</si>
  <si>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</si>
  <si>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</si>
  <si>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</si>
  <si>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</si>
  <si>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</si>
  <si>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</si>
  <si>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</si>
  <si>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</si>
  <si>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</si>
  <si>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</si>
  <si>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</si>
  <si>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</si>
  <si>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</si>
  <si>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</si>
  <si>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</si>
  <si>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</si>
  <si>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</si>
  <si>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</si>
  <si>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</si>
  <si>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</si>
  <si>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</si>
  <si>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</si>
  <si>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</si>
  <si>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</si>
  <si>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</si>
  <si>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</si>
  <si>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</si>
  <si>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</si>
  <si>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</si>
  <si>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</si>
  <si>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</si>
  <si>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</si>
  <si>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</si>
  <si>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</si>
  <si>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</si>
  <si>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</si>
  <si>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</si>
  <si>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</si>
  <si>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</si>
  <si>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</si>
  <si>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</si>
  <si>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</si>
  <si>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</si>
  <si>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</si>
  <si>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</si>
  <si>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</si>
  <si>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</si>
  <si>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</si>
  <si>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</si>
  <si>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</si>
  <si>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</si>
  <si>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</si>
  <si>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</si>
  <si>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</si>
  <si>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</si>
  <si>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</si>
  <si>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</si>
  <si>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</si>
  <si>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</si>
  <si>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</si>
  <si>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</si>
  <si>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</si>
  <si>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</si>
  <si>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</si>
  <si>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</si>
  <si>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</si>
  <si>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</si>
  <si>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</si>
  <si>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</si>
  <si>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</si>
  <si>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</si>
  <si>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</si>
  <si>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</si>
  <si>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</si>
  <si>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</si>
  <si>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</si>
  <si>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</si>
  <si>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</si>
  <si>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</si>
  <si>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</si>
  <si>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</si>
  <si>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</si>
  <si>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</si>
  <si>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</si>
  <si>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</si>
  <si>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</si>
  <si>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</si>
  <si>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</si>
  <si>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</si>
  <si>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</si>
  <si>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</si>
  <si>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</si>
  <si>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</si>
  <si>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</si>
  <si>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</si>
  <si>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</si>
  <si>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</si>
  <si>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</si>
  <si>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</si>
  <si>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</si>
  <si>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</si>
  <si>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</si>
  <si>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</si>
  <si>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</si>
  <si>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</si>
  <si>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</si>
  <si>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</si>
  <si>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</si>
  <si>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</si>
  <si>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</si>
  <si>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</si>
  <si>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</si>
  <si>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</si>
  <si>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</si>
  <si>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</si>
  <si>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</si>
  <si>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</si>
  <si>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</si>
  <si>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</si>
  <si>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</si>
  <si>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</si>
  <si>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</si>
  <si>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</si>
  <si>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</si>
  <si>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</si>
  <si>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</si>
  <si>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</si>
  <si>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</si>
  <si>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</si>
  <si>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</si>
  <si>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</si>
  <si>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</si>
  <si>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</si>
  <si>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</si>
  <si>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</si>
  <si>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</si>
  <si>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</si>
  <si>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</si>
  <si>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</si>
  <si>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</si>
  <si>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</si>
  <si>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</si>
  <si>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</si>
  <si>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</si>
  <si>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</si>
  <si>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</si>
  <si>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</si>
  <si>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</si>
  <si>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</si>
  <si>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</si>
  <si>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</si>
  <si>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</si>
  <si>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</si>
  <si>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</si>
  <si>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</si>
  <si>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</si>
  <si>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</si>
  <si>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</si>
  <si>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</si>
  <si>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</si>
  <si>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</si>
  <si>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</si>
  <si>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</si>
  <si>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</si>
  <si>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</si>
  <si>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</si>
  <si>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</si>
  <si>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</si>
  <si>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</si>
  <si>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</si>
  <si>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</si>
  <si>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</si>
  <si>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</si>
  <si>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</si>
  <si>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</si>
  <si>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</si>
  <si>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</si>
  <si>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</si>
  <si>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</si>
  <si>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</si>
  <si>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</si>
  <si>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</si>
  <si>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</si>
  <si>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</si>
  <si>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</si>
  <si>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</si>
  <si>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</si>
  <si>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</si>
  <si>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</si>
  <si>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</si>
  <si>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</si>
  <si>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</si>
  <si>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</si>
  <si>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</si>
  <si>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</si>
  <si>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</si>
  <si>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</si>
  <si>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</si>
  <si>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</si>
  <si>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</si>
  <si>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</si>
  <si>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</si>
  <si>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</si>
  <si>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</si>
  <si>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</si>
  <si>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</si>
  <si>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</si>
  <si>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</si>
  <si>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</si>
  <si>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</si>
  <si>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</si>
  <si>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</si>
  <si>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</si>
  <si>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</si>
  <si>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</si>
  <si>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</si>
  <si>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</si>
  <si>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</si>
  <si>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</si>
  <si>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</si>
  <si>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</si>
  <si>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</si>
  <si>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</si>
  <si>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</si>
  <si>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</si>
  <si>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</si>
  <si>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</si>
  <si>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</si>
  <si>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</si>
  <si>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</si>
  <si>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</si>
  <si>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</si>
  <si>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</si>
  <si>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</si>
  <si>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</si>
  <si>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</si>
  <si>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</si>
  <si>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</si>
  <si>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</si>
  <si>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</si>
  <si>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</si>
  <si>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</si>
  <si>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</si>
  <si>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</si>
  <si>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</si>
  <si>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</si>
  <si>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</si>
  <si>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</si>
  <si>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</si>
  <si>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</si>
  <si>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</si>
  <si>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</si>
  <si>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</si>
  <si>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</si>
  <si>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</si>
  <si>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</si>
  <si>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</si>
  <si>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</si>
  <si>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</si>
  <si>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</si>
  <si>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</si>
  <si>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</si>
  <si>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</si>
  <si>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</si>
  <si>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</si>
  <si>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</si>
  <si>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</si>
  <si>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</si>
  <si>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</si>
  <si>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</si>
  <si>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</si>
  <si>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</si>
  <si>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</si>
  <si>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</si>
  <si>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</si>
  <si>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</si>
  <si>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</si>
  <si>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</si>
  <si>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</si>
  <si>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</si>
  <si>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</si>
  <si>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</si>
  <si>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</si>
  <si>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</si>
  <si>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</si>
  <si>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</si>
  <si>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</si>
  <si>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</si>
  <si>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</si>
  <si>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</si>
  <si>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</si>
  <si>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</si>
  <si>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</si>
  <si>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</si>
  <si>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</si>
  <si>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</si>
  <si>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</si>
  <si>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</si>
  <si>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</si>
  <si>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</si>
  <si>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</si>
  <si>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</si>
  <si>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</si>
  <si>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</si>
  <si>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</si>
  <si>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</si>
  <si>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</si>
  <si>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</si>
  <si>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</si>
  <si>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</si>
  <si>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</si>
  <si>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</si>
  <si>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</si>
  <si>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</si>
  <si>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</si>
  <si>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</si>
  <si>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</si>
  <si>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</si>
  <si>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</si>
  <si>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</si>
  <si>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</si>
  <si>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</si>
  <si>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</si>
  <si>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</si>
  <si>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</si>
  <si>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</si>
  <si>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</si>
  <si>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</si>
  <si>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</si>
  <si>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</si>
  <si>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</si>
  <si>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</si>
  <si>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</si>
  <si>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</si>
  <si>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</si>
  <si>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</si>
  <si>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</si>
  <si>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</si>
  <si>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</si>
  <si>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</si>
  <si>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</si>
  <si>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</si>
  <si>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</si>
  <si>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</si>
  <si>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</si>
  <si>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</si>
  <si>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</si>
  <si>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</si>
  <si>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</si>
  <si>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</si>
  <si>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</si>
  <si>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</si>
  <si>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</si>
  <si>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</si>
  <si>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</si>
  <si>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</si>
  <si>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</si>
  <si>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</si>
  <si>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</si>
  <si>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</si>
  <si>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</si>
  <si>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</si>
  <si>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</si>
  <si>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</si>
  <si>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</si>
  <si>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</si>
  <si>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</si>
  <si>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</si>
  <si>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</si>
  <si>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</si>
  <si>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</si>
  <si>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</si>
  <si>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</si>
  <si>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</si>
  <si>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</si>
  <si>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</si>
  <si>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</si>
  <si>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</si>
  <si>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</si>
  <si>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</si>
  <si>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</si>
  <si>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</si>
  <si>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</si>
  <si>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</si>
  <si>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</si>
  <si>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</si>
  <si>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</si>
  <si>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</si>
  <si>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</si>
  <si>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</si>
  <si>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</si>
  <si>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</si>
  <si>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</si>
  <si>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</si>
  <si>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</si>
  <si>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</si>
  <si>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</si>
  <si>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</si>
  <si>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</si>
  <si>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</si>
  <si>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</si>
  <si>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</si>
  <si>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</si>
  <si>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</si>
  <si>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</si>
  <si>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</si>
  <si>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</si>
  <si>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</si>
  <si>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</si>
  <si>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</si>
  <si>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</si>
  <si>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</si>
  <si>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</si>
  <si>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</si>
  <si>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</si>
  <si>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</si>
  <si>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</si>
  <si>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</si>
  <si>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</si>
  <si>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</si>
  <si>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</si>
  <si>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</si>
  <si>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</si>
  <si>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</si>
  <si>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</si>
  <si>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</si>
  <si>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</si>
  <si>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</si>
  <si>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</si>
  <si>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</si>
  <si>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</si>
  <si>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</si>
  <si>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</si>
  <si>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</si>
  <si>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</si>
  <si>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</si>
  <si>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</si>
  <si>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</si>
  <si>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</si>
  <si>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</si>
  <si>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</si>
  <si>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</si>
  <si>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</si>
  <si>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</si>
  <si>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</si>
  <si>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</si>
  <si>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</si>
  <si>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</si>
  <si>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</si>
  <si>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</si>
  <si>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</si>
  <si>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</si>
  <si>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</si>
  <si>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</si>
  <si>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</si>
  <si>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</si>
  <si>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</si>
  <si>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</si>
  <si>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</si>
  <si>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</si>
  <si>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</si>
  <si>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</si>
  <si>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</si>
  <si>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</si>
  <si>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</si>
  <si>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</si>
  <si>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</si>
  <si>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</si>
  <si>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</si>
  <si>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</si>
  <si>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</si>
  <si>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</si>
  <si>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</si>
  <si>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</si>
  <si>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</si>
  <si>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</si>
  <si>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</si>
  <si>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</si>
  <si>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</si>
  <si>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</si>
  <si>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</si>
  <si>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</si>
  <si>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</si>
  <si>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</si>
  <si>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</si>
  <si>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</si>
  <si>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</si>
  <si>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</si>
  <si>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</si>
  <si>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</si>
  <si>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</si>
  <si>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</si>
  <si>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</si>
  <si>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</si>
  <si>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</si>
  <si>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</si>
  <si>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</si>
  <si>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</si>
  <si>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</si>
  <si>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</si>
  <si>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</si>
  <si>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</si>
  <si>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</si>
  <si>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</si>
  <si>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</si>
  <si>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</si>
  <si>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</si>
  <si>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</si>
  <si>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</si>
  <si>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</si>
  <si>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</si>
  <si>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</si>
  <si>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</si>
  <si>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</si>
  <si>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</si>
  <si>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</si>
  <si>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</si>
  <si>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</si>
  <si>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</si>
  <si>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</si>
  <si>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</si>
  <si>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</si>
  <si>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</si>
  <si>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</si>
  <si>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</si>
  <si>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</si>
  <si>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</si>
  <si>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</si>
  <si>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</si>
  <si>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</si>
  <si>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</si>
  <si>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</si>
  <si>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</si>
  <si>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</si>
  <si>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</si>
  <si>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</si>
  <si>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</si>
  <si>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</si>
  <si>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</si>
  <si>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</si>
  <si>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</si>
  <si>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</si>
  <si>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</si>
  <si>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</si>
  <si>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</si>
  <si>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</si>
  <si>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</si>
  <si>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</si>
  <si>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</si>
  <si>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</si>
  <si>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</si>
  <si>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</si>
  <si>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</si>
  <si>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</si>
  <si>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</si>
  <si>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</si>
  <si>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</si>
  <si>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</si>
  <si>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</si>
  <si>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</si>
  <si>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</si>
  <si>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</si>
  <si>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</si>
  <si>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</si>
  <si>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</si>
  <si>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</si>
  <si>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</si>
  <si>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</si>
  <si>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</si>
  <si>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</si>
  <si>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</si>
  <si>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</si>
  <si>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</si>
  <si>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</si>
  <si>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</si>
  <si>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</si>
  <si>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</si>
  <si>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</si>
  <si>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</si>
  <si>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</si>
  <si>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</si>
  <si>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</si>
  <si>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</si>
  <si>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</si>
  <si>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</si>
  <si>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</si>
  <si>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</si>
  <si>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</si>
  <si>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</si>
  <si>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</si>
  <si>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</si>
  <si>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</si>
  <si>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</si>
  <si>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</si>
  <si>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</si>
  <si>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</si>
  <si>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</si>
  <si>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</si>
  <si>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</si>
  <si>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</si>
  <si>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</si>
  <si>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</si>
  <si>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</si>
  <si>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</si>
  <si>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</si>
  <si>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</si>
  <si>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</si>
  <si>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</si>
  <si>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</si>
  <si>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</si>
  <si>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</si>
  <si>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</si>
  <si>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</si>
  <si>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</si>
  <si>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</si>
  <si>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</si>
  <si>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</si>
  <si>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</si>
  <si>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</si>
  <si>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</si>
  <si>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</si>
  <si>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</si>
  <si>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</si>
  <si>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</si>
  <si>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</si>
  <si>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</si>
  <si>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</si>
  <si>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</si>
  <si>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</si>
  <si>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</si>
  <si>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</si>
  <si>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</si>
  <si>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</si>
  <si>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</si>
  <si>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</si>
  <si>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</si>
  <si>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</si>
  <si>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</si>
  <si>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</si>
  <si>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</si>
  <si>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</si>
  <si>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</si>
  <si>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</si>
  <si>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</si>
  <si>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</si>
  <si>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</si>
  <si>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</si>
  <si>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</si>
  <si>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</si>
  <si>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</si>
  <si>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</si>
  <si>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</si>
  <si>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</si>
  <si>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</si>
  <si>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</si>
  <si>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</si>
  <si>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</si>
  <si>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</si>
  <si>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</si>
  <si>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</si>
  <si>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</si>
  <si>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</si>
  <si>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</si>
  <si>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</si>
  <si>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</si>
  <si>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</si>
  <si>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</si>
  <si>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</si>
  <si>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</si>
  <si>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</si>
  <si>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</si>
  <si>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</si>
  <si>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</si>
  <si>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</si>
  <si>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</si>
  <si>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</si>
  <si>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</si>
  <si>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</si>
  <si>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</si>
  <si>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</si>
  <si>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</si>
  <si>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</si>
  <si>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</si>
  <si>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</si>
  <si>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</si>
  <si>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</si>
  <si>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</si>
  <si>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</si>
  <si>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</si>
  <si>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</si>
  <si>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</si>
  <si>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</si>
  <si>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</si>
  <si>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</si>
  <si>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</si>
  <si>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</si>
  <si>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</si>
  <si>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</si>
  <si>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</si>
  <si>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</si>
  <si>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</si>
  <si>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</si>
  <si>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</si>
  <si>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</si>
  <si>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</si>
  <si>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</si>
  <si>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</si>
  <si>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</si>
  <si>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</si>
  <si>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</si>
  <si>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</si>
  <si>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</si>
  <si>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</si>
  <si>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</si>
  <si>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</si>
  <si>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</si>
  <si>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</si>
  <si>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</si>
  <si>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</si>
  <si>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</si>
  <si>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</si>
  <si>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</si>
  <si>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</si>
  <si>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</si>
  <si>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</si>
  <si>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</si>
  <si>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</si>
  <si>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</si>
  <si>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</si>
  <si>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</si>
  <si>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</si>
  <si>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</si>
  <si>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</si>
  <si>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</si>
  <si>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</si>
  <si>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</si>
  <si>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</si>
  <si>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</si>
  <si>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</si>
  <si>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</si>
  <si>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</si>
  <si>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</si>
  <si>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</si>
  <si>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</si>
  <si>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</si>
  <si>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</si>
  <si>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</si>
  <si>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</si>
  <si>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</si>
  <si>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</si>
  <si>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</si>
  <si>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</si>
  <si>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</si>
  <si>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</si>
  <si>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</si>
  <si>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</si>
  <si>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</si>
  <si>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</si>
  <si>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</si>
  <si>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</si>
  <si>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</si>
  <si>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</si>
  <si>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</si>
  <si>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</si>
  <si>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</si>
  <si>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</si>
  <si>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</si>
  <si>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</si>
  <si>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</si>
  <si>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</si>
  <si>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</si>
  <si>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</si>
  <si>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</si>
  <si>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</si>
  <si>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</si>
  <si>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</si>
  <si>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</si>
  <si>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</si>
  <si>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</si>
  <si>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</si>
  <si>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</si>
  <si>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</si>
  <si>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</si>
  <si>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</si>
  <si>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</si>
  <si>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</si>
  <si>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</si>
  <si>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</si>
  <si>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</si>
  <si>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</si>
  <si>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</si>
  <si>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</si>
  <si>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</si>
  <si>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</si>
  <si>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</si>
  <si>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</si>
  <si>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</si>
  <si>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</si>
  <si>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</si>
  <si>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</si>
  <si>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</si>
  <si>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</si>
  <si>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</si>
  <si>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</si>
  <si>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</si>
  <si>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</si>
  <si>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</si>
  <si>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</si>
  <si>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</si>
  <si>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</si>
  <si>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</si>
  <si>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</si>
  <si>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</si>
  <si>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</si>
  <si>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</si>
  <si>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</si>
  <si>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</si>
  <si>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</si>
  <si>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</si>
  <si>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</si>
  <si>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</si>
  <si>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</si>
  <si>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</si>
  <si>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</si>
  <si>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</si>
  <si>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</si>
  <si>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</si>
  <si>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</si>
  <si>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</si>
  <si>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</si>
  <si>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</si>
  <si>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</si>
  <si>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</si>
  <si>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</si>
  <si>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</si>
  <si>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</si>
  <si>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</si>
  <si>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</si>
  <si>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</si>
  <si>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</si>
  <si>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</si>
  <si>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</si>
  <si>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</si>
  <si>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</si>
  <si>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</si>
  <si>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</si>
  <si>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</si>
  <si>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</si>
  <si>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</si>
  <si>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</si>
  <si>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</si>
  <si>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</si>
  <si>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</si>
  <si>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</si>
  <si>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</si>
  <si>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</si>
  <si>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</si>
  <si>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</si>
  <si>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</si>
  <si>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</si>
  <si>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</si>
  <si>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</si>
  <si>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</si>
  <si>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</si>
  <si>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</si>
  <si>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</si>
  <si>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</si>
  <si>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</si>
  <si>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</si>
  <si>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</si>
  <si>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</si>
  <si>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</si>
  <si>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</si>
  <si>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</si>
  <si>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</si>
  <si>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</si>
  <si>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</si>
  <si>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</si>
  <si>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</si>
  <si>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</si>
  <si>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</si>
  <si>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</si>
  <si>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</si>
  <si>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</si>
  <si>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</si>
  <si>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</si>
  <si>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</si>
  <si>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</si>
  <si>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</si>
  <si>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</si>
  <si>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</si>
  <si>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</si>
  <si>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</si>
  <si>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</si>
  <si>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</si>
  <si>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</si>
  <si>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</si>
  <si>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</si>
  <si>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</si>
  <si>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</si>
  <si>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</si>
  <si>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</si>
  <si>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</si>
  <si>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</si>
  <si>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</si>
  <si>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</si>
  <si>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</si>
  <si>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</si>
  <si>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</si>
  <si>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</si>
  <si>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</si>
  <si>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</si>
  <si>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</si>
  <si>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</si>
  <si>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</si>
  <si>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</si>
  <si>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</si>
  <si>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</si>
  <si>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</si>
  <si>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</si>
  <si>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</si>
  <si>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</si>
  <si>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</si>
  <si>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</si>
  <si>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</si>
  <si>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</si>
  <si>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</si>
  <si>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</si>
  <si>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</si>
  <si>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</si>
  <si>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</si>
  <si>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</si>
  <si>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</si>
  <si>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</si>
  <si>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</si>
  <si>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</si>
  <si>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</si>
  <si>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</si>
  <si>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</si>
  <si>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</si>
  <si>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</si>
  <si>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</si>
  <si>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</si>
  <si>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</si>
  <si>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</si>
  <si>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</si>
  <si>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</si>
  <si>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</si>
  <si>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</si>
  <si>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</si>
  <si>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</si>
  <si>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</si>
  <si>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</si>
  <si>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</si>
  <si>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</si>
  <si>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</si>
  <si>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</si>
  <si>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</si>
  <si>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</si>
  <si>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</si>
  <si>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</si>
  <si>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</si>
  <si>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</si>
  <si>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</si>
  <si>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</si>
  <si>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</si>
  <si>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</si>
  <si>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</si>
  <si>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</si>
  <si>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</si>
  <si>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</si>
  <si>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</si>
  <si>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</si>
  <si>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</si>
  <si>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</si>
  <si>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</si>
  <si>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</si>
  <si>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</si>
  <si>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</si>
  <si>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</si>
  <si>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</si>
  <si>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</si>
  <si>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</si>
  <si>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</si>
  <si>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</si>
  <si>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</si>
  <si>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</si>
  <si>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</si>
  <si>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</si>
  <si>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</si>
  <si>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</si>
  <si>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</si>
  <si>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</si>
  <si>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</si>
  <si>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</si>
  <si>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</si>
  <si>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</si>
  <si>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</si>
  <si>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</si>
  <si>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</si>
  <si>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</si>
  <si>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</si>
  <si>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</si>
  <si>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</si>
  <si>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</si>
  <si>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</si>
  <si>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</si>
  <si>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</si>
  <si>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</si>
  <si>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</si>
  <si>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</si>
  <si>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</si>
  <si>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</si>
  <si>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</si>
  <si>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</si>
  <si>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</si>
  <si>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</si>
  <si>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</si>
  <si>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</si>
  <si>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</si>
  <si>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</si>
  <si>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</si>
  <si>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</si>
  <si>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</si>
  <si>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</si>
  <si>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</si>
  <si>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</si>
  <si>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</si>
  <si>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</si>
  <si>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</si>
  <si>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</si>
  <si>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</si>
  <si>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</si>
  <si>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</si>
  <si>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</si>
  <si>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</si>
  <si>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</si>
  <si>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</si>
  <si>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</si>
  <si>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</si>
  <si>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</si>
  <si>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</si>
  <si>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</si>
  <si>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</si>
  <si>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</si>
  <si>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</si>
  <si>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</si>
  <si>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</si>
  <si>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</si>
  <si>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</si>
  <si>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</si>
  <si>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</si>
  <si>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</si>
  <si>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</si>
  <si>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</si>
  <si>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</si>
  <si>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</si>
  <si>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</si>
  <si>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</si>
  <si>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</si>
  <si>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</si>
  <si>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</si>
  <si>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</si>
  <si>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</si>
  <si>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</si>
  <si>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</si>
  <si>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</si>
  <si>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</si>
  <si>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</si>
  <si>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</si>
  <si>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</si>
  <si>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</si>
  <si>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</si>
  <si>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</si>
  <si>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</si>
  <si>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</si>
  <si>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</si>
  <si>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</si>
  <si>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</si>
  <si>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</si>
  <si>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</si>
  <si>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</si>
  <si>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</si>
  <si>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</si>
  <si>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</si>
  <si>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</si>
  <si>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</si>
  <si>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</si>
  <si>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</si>
  <si>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</si>
  <si>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</si>
  <si>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</si>
  <si>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</si>
  <si>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</si>
  <si>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</si>
  <si>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</si>
  <si>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</si>
  <si>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</si>
  <si>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</si>
  <si>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</si>
  <si>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</si>
  <si>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</si>
  <si>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</si>
  <si>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</si>
  <si>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</si>
  <si>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</si>
  <si>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</si>
  <si>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</si>
  <si>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</si>
  <si>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</si>
  <si>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</si>
  <si>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</si>
  <si>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</si>
  <si>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</si>
  <si>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</si>
  <si>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</si>
  <si>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</si>
  <si>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</si>
  <si>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</si>
  <si>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</si>
  <si>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</si>
  <si>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</si>
  <si>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</si>
  <si>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</si>
  <si>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</si>
  <si>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</si>
  <si>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</si>
  <si>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</si>
  <si>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</si>
  <si>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</si>
  <si>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</si>
  <si>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</si>
  <si>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</si>
  <si>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</si>
  <si>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</si>
  <si>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</si>
  <si>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</si>
  <si>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</si>
  <si>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</si>
  <si>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</si>
  <si>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</si>
  <si>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</si>
  <si>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</si>
  <si>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</si>
  <si>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</si>
  <si>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</si>
  <si>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</si>
  <si>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</si>
  <si>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</si>
  <si>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</si>
  <si>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</si>
  <si>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</si>
  <si>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</si>
  <si>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</si>
  <si>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</si>
  <si>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</si>
  <si>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</si>
  <si>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</si>
  <si>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</si>
  <si>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</si>
  <si>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</si>
  <si>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</si>
  <si>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</si>
  <si>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</si>
  <si>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</si>
  <si>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</si>
  <si>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</si>
  <si>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</si>
  <si>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</si>
  <si>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</si>
  <si>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</si>
  <si>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</si>
  <si>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</si>
  <si>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</si>
  <si>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</si>
  <si>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</si>
  <si>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</si>
  <si>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</si>
  <si>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</si>
  <si>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</si>
  <si>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</si>
  <si>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</si>
  <si>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</si>
  <si>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</si>
  <si>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</si>
  <si>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</si>
  <si>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</si>
  <si>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</si>
  <si>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</si>
  <si>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</si>
  <si>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</si>
  <si>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</si>
  <si>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</si>
  <si>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</si>
  <si>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</si>
  <si>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</si>
  <si>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</si>
  <si>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</si>
  <si>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</si>
  <si>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</si>
  <si>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</si>
  <si>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</si>
  <si>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</si>
  <si>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</si>
  <si>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</si>
  <si>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</si>
  <si>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</si>
  <si>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</si>
  <si>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</si>
  <si>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</si>
  <si>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</si>
  <si>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</si>
  <si>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</si>
  <si>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</si>
  <si>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</si>
  <si>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</si>
  <si>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</si>
  <si>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</si>
  <si>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</si>
  <si>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</si>
  <si>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</si>
  <si>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</si>
  <si>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</si>
  <si>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</si>
  <si>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</si>
  <si>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</si>
  <si>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</si>
  <si>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</si>
  <si>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</si>
  <si>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</si>
  <si>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</si>
  <si>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</si>
  <si>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</si>
  <si>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</si>
  <si>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</si>
  <si>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</si>
  <si>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</si>
  <si>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</si>
  <si>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</si>
  <si>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</si>
  <si>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</si>
  <si>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</si>
  <si>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</si>
  <si>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</si>
  <si>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</si>
  <si>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</si>
  <si>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</si>
  <si>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</si>
  <si>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</si>
  <si>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</si>
  <si>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</si>
  <si>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</si>
  <si>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</si>
  <si>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</si>
  <si>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</si>
  <si>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</si>
  <si>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</si>
  <si>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</si>
  <si>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</si>
  <si>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</si>
  <si>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</si>
  <si>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</si>
  <si>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</si>
  <si>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</si>
  <si>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</si>
  <si>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</si>
  <si>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</si>
  <si>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</si>
  <si>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</si>
  <si>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</si>
  <si>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</si>
  <si>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</si>
  <si>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</si>
  <si>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</si>
  <si>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</si>
  <si>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</si>
  <si>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</si>
  <si>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</si>
  <si>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</si>
  <si>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</si>
  <si>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</si>
  <si>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</si>
  <si>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</si>
  <si>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</si>
  <si>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</si>
  <si>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</si>
  <si>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</si>
  <si>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</si>
  <si>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</si>
  <si>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</si>
  <si>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</si>
  <si>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</si>
  <si>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</si>
  <si>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</si>
  <si>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</si>
  <si>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</si>
  <si>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</si>
  <si>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</si>
  <si>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</si>
  <si>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</si>
  <si>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</si>
  <si>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</si>
  <si>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</si>
  <si>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</si>
  <si>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</si>
  <si>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</si>
  <si>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</si>
  <si>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</si>
  <si>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</si>
  <si>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</si>
  <si>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</si>
  <si>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</si>
  <si>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</si>
  <si>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</si>
  <si>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</si>
  <si>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</si>
  <si>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</si>
  <si>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</si>
  <si>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</si>
  <si>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</si>
  <si>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</si>
  <si>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</si>
  <si>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</si>
  <si>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</si>
  <si>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</si>
  <si>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</si>
  <si>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</si>
  <si>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</si>
  <si>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</si>
  <si>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</si>
  <si>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</si>
  <si>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</si>
  <si>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</si>
  <si>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</si>
  <si>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</si>
  <si>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</si>
  <si>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</si>
  <si>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</si>
  <si>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</si>
  <si>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</si>
  <si>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</si>
  <si>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</si>
  <si>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</si>
  <si>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</si>
  <si>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</si>
  <si>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</si>
  <si>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</si>
  <si>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</si>
  <si>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</si>
  <si>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</si>
  <si>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</si>
  <si>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</si>
  <si>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</si>
  <si>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</si>
  <si>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</si>
  <si>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</si>
  <si>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</si>
  <si>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</si>
  <si>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</si>
  <si>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</si>
  <si>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</si>
  <si>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</si>
  <si>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</si>
  <si>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</si>
  <si>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</si>
  <si>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</si>
  <si>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</si>
  <si>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</si>
  <si>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</si>
  <si>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</si>
  <si>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</si>
  <si>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</si>
  <si>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</si>
  <si>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</si>
  <si>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</si>
  <si>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</si>
  <si>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</si>
  <si>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</si>
  <si>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</si>
  <si>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</si>
  <si>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</si>
  <si>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</si>
  <si>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</si>
  <si>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</si>
  <si>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</si>
  <si>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</si>
  <si>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</si>
  <si>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</si>
  <si>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</si>
  <si>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</si>
  <si>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</si>
  <si>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</si>
  <si>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</si>
  <si>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</si>
  <si>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</si>
  <si>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</si>
  <si>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</si>
  <si>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</si>
  <si>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</si>
  <si>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</si>
  <si>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</si>
  <si>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</si>
  <si>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</si>
  <si>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</si>
  <si>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</si>
  <si>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</si>
  <si>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</si>
  <si>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</si>
  <si>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</si>
  <si>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</si>
  <si>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</si>
  <si>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</si>
  <si>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</si>
  <si>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</si>
  <si>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</si>
  <si>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</si>
  <si>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</si>
  <si>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</si>
  <si>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</si>
  <si>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</si>
  <si>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</si>
  <si>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</si>
  <si>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</si>
  <si>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</si>
  <si>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</si>
  <si>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</si>
  <si>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</si>
  <si>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</si>
  <si>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</si>
  <si>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</si>
  <si>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</si>
  <si>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</si>
  <si>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</si>
  <si>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</si>
  <si>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</si>
  <si>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</si>
  <si>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</si>
  <si>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</si>
  <si>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</si>
  <si>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</si>
  <si>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</si>
  <si>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</si>
  <si>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</si>
  <si>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</si>
  <si>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</si>
  <si>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</si>
  <si>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</si>
  <si>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</si>
  <si>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</si>
  <si>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</si>
  <si>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</si>
  <si>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</si>
  <si>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</si>
  <si>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</si>
  <si>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</si>
  <si>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</si>
  <si>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</si>
  <si>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</si>
  <si>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</si>
  <si>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</si>
  <si>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</si>
  <si>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</si>
  <si>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</si>
  <si>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</si>
  <si>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</si>
  <si>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</si>
  <si>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</si>
  <si>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</si>
  <si>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</si>
  <si>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</si>
  <si>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</si>
  <si>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</si>
  <si>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</si>
  <si>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</si>
  <si>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</si>
  <si>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</si>
  <si>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</si>
  <si>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</si>
  <si>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</si>
  <si>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</si>
  <si>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</si>
  <si>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</si>
  <si>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</si>
  <si>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</si>
  <si>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</si>
  <si>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</si>
  <si>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</si>
  <si>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</si>
  <si>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</si>
  <si>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</si>
  <si>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</si>
  <si>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</si>
  <si>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</si>
  <si>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</si>
  <si>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</si>
  <si>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</si>
  <si>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</si>
  <si>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</si>
  <si>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</si>
  <si>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</si>
  <si>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</si>
  <si>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</si>
  <si>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</si>
  <si>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</si>
  <si>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</si>
  <si>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</si>
  <si>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</si>
  <si>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</si>
  <si>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</si>
  <si>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</si>
  <si>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</si>
  <si>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</si>
  <si>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</si>
  <si>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</si>
  <si>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</si>
  <si>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</si>
  <si>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</si>
  <si>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</si>
  <si>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</si>
  <si>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</si>
  <si>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</si>
  <si>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</si>
  <si>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</si>
  <si>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</si>
  <si>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</si>
  <si>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</si>
  <si>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</si>
  <si>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</si>
  <si>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</si>
  <si>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</si>
  <si>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</si>
  <si>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</si>
  <si>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</si>
  <si>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</si>
  <si>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</si>
  <si>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</si>
  <si>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</si>
  <si>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</si>
  <si>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</si>
  <si>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</si>
  <si>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</si>
  <si>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</si>
  <si>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</si>
  <si>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</si>
  <si>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</si>
  <si>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</si>
  <si>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</si>
  <si>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</si>
  <si>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</si>
  <si>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</si>
  <si>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</si>
  <si>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</si>
  <si>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</si>
  <si>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</si>
  <si>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</si>
  <si>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</si>
  <si>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</si>
  <si>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</si>
  <si>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</si>
  <si>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</si>
  <si>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</si>
  <si>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</si>
  <si>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</si>
  <si>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</si>
  <si>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</si>
  <si>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</si>
  <si>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</si>
  <si>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</si>
  <si>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</si>
  <si>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</si>
  <si>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</si>
  <si>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</si>
  <si>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</si>
  <si>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</si>
  <si>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</si>
  <si>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</si>
  <si>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</si>
  <si>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</si>
  <si>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</si>
  <si>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</si>
  <si>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</si>
  <si>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</si>
  <si>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</si>
  <si>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</si>
  <si>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</si>
  <si>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</si>
  <si>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</si>
  <si>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</si>
  <si>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</si>
  <si>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</si>
  <si>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</si>
  <si>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</si>
  <si>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</si>
  <si>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</si>
  <si>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</si>
  <si>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</si>
  <si>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</si>
  <si>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</si>
  <si>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</si>
  <si>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</si>
  <si>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</si>
  <si>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</si>
  <si>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</si>
  <si>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</si>
  <si>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</si>
  <si>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</si>
  <si>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</si>
  <si>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</si>
  <si>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</si>
  <si>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</si>
  <si>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</si>
  <si>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</si>
  <si>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</si>
  <si>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</si>
  <si>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</si>
  <si>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</si>
  <si>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</si>
  <si>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</si>
  <si>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</si>
  <si>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</si>
  <si>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</si>
  <si>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</si>
  <si>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</si>
  <si>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</si>
  <si>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</si>
  <si>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</si>
  <si>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</si>
  <si>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</si>
  <si>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</si>
  <si>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</si>
  <si>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</si>
  <si>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</si>
  <si>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</si>
  <si>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</si>
  <si>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</si>
  <si>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</si>
  <si>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</si>
  <si>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</si>
  <si>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</si>
  <si>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</si>
  <si>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</si>
  <si>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</si>
  <si>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</si>
  <si>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</si>
  <si>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</si>
  <si>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</si>
  <si>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</si>
  <si>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</si>
  <si>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</si>
  <si>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</si>
  <si>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</si>
  <si>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</si>
  <si>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</si>
  <si>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</si>
  <si>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</si>
  <si>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</si>
  <si>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</si>
  <si>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</si>
  <si>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</si>
  <si>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</si>
  <si>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</si>
  <si>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</si>
  <si>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</si>
  <si>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</si>
  <si>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</si>
  <si>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</si>
  <si>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</si>
  <si>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</si>
  <si>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</si>
  <si>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</si>
  <si>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</si>
  <si>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</si>
  <si>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</si>
  <si>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</si>
  <si>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</si>
  <si>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</si>
  <si>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</si>
  <si>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</si>
  <si>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</si>
  <si>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</si>
  <si>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</si>
  <si>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</si>
  <si>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</si>
  <si>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</si>
  <si>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</si>
  <si>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</si>
  <si>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</si>
  <si>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</si>
  <si>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</si>
  <si>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</si>
  <si>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</si>
  <si>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</si>
  <si>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</si>
  <si>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</si>
  <si>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</si>
  <si>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</si>
  <si>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</si>
  <si>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</si>
  <si>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</si>
  <si>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</si>
  <si>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</si>
  <si>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</si>
  <si>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</si>
  <si>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</si>
  <si>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</si>
  <si>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</si>
  <si>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</si>
  <si>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</si>
  <si>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</si>
  <si>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</si>
  <si>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</si>
  <si>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</si>
  <si>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</si>
  <si>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</si>
  <si>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</si>
  <si>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</si>
  <si>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</si>
  <si>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</si>
  <si>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</si>
  <si>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</si>
  <si>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</si>
  <si>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</si>
  <si>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</si>
  <si>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</si>
  <si>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</si>
  <si>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</si>
  <si>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</si>
  <si>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</si>
  <si>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</si>
  <si>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</si>
  <si>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</si>
  <si>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</si>
  <si>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</si>
  <si>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</si>
  <si>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</si>
  <si>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</si>
  <si>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</si>
  <si>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</si>
  <si>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</si>
  <si>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</si>
  <si>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</si>
  <si>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</si>
  <si>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</si>
  <si>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</si>
  <si>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</si>
  <si>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</si>
  <si>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</si>
  <si>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</si>
  <si>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</si>
  <si>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</si>
  <si>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</si>
  <si>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</si>
  <si>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</si>
  <si>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</si>
  <si>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</si>
  <si>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</si>
  <si>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</si>
  <si>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</si>
  <si>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</si>
  <si>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</si>
  <si>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</si>
  <si>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</si>
  <si>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</si>
  <si>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</si>
  <si>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</si>
  <si>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</si>
  <si>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</si>
  <si>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</si>
  <si>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</si>
  <si>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</si>
  <si>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</si>
  <si>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</si>
  <si>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</si>
  <si>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</si>
  <si>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</si>
  <si>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</si>
  <si>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</si>
  <si>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</si>
  <si>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</si>
  <si>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</si>
  <si>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</si>
  <si>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</si>
  <si>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</si>
  <si>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</si>
  <si>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</si>
  <si>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</si>
  <si>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</si>
  <si>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</si>
  <si>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</si>
  <si>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</si>
  <si>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</si>
  <si>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</si>
  <si>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</si>
  <si>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</si>
  <si>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</si>
  <si>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</si>
  <si>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</si>
  <si>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</si>
  <si>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</si>
  <si>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</si>
  <si>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</si>
  <si>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</si>
  <si>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</si>
  <si>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</si>
  <si>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</si>
  <si>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</si>
  <si>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</si>
  <si>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</si>
  <si>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</si>
  <si>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</si>
  <si>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</si>
  <si>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</si>
  <si>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</si>
  <si>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</si>
  <si>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</si>
  <si>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</si>
  <si>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</si>
  <si>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</si>
  <si>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</si>
  <si>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</si>
  <si>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</si>
  <si>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</si>
  <si>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</si>
  <si>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</si>
  <si>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</si>
  <si>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</si>
  <si>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</si>
  <si>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</si>
  <si>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</si>
  <si>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</si>
  <si>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</si>
  <si>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</si>
  <si>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</si>
  <si>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</si>
  <si>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</si>
  <si>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</si>
  <si>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</si>
  <si>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</si>
  <si>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</si>
  <si>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</si>
  <si>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</si>
  <si>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</si>
  <si>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</si>
  <si>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</si>
  <si>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</si>
  <si>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</si>
  <si>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</si>
  <si>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</si>
  <si>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</si>
  <si>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</si>
  <si>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</si>
  <si>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</si>
  <si>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</si>
  <si>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</si>
  <si>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</si>
  <si>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</si>
  <si>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</si>
  <si>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</si>
  <si>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</si>
  <si>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</si>
  <si>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</si>
  <si>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</si>
  <si>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</si>
  <si>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</si>
  <si>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</si>
  <si>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</si>
  <si>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</si>
  <si>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</si>
  <si>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</si>
  <si>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</si>
  <si>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</si>
  <si>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</si>
  <si>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</si>
  <si>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</si>
  <si>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</si>
  <si>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</si>
  <si>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</si>
  <si>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</si>
  <si>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</si>
  <si>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</si>
  <si>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</si>
  <si>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</si>
  <si>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</si>
  <si>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</si>
  <si>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</si>
  <si>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</si>
  <si>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</si>
  <si>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</si>
  <si>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</si>
  <si>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</si>
  <si>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</si>
  <si>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</si>
  <si>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</si>
  <si>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</si>
  <si>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</si>
  <si>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</si>
  <si>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</si>
  <si>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</si>
  <si>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</si>
  <si>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</si>
  <si>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</si>
  <si>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</si>
  <si>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</si>
  <si>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</si>
  <si>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</si>
  <si>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</si>
  <si>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</si>
  <si>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</si>
  <si>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</si>
  <si>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</si>
  <si>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</si>
  <si>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</si>
  <si>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</si>
  <si>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</si>
  <si>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</si>
  <si>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</si>
  <si>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</si>
  <si>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</si>
  <si>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</si>
  <si>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</si>
  <si>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</si>
  <si>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</si>
  <si>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</si>
  <si>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</si>
  <si>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</si>
  <si>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</si>
  <si>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</si>
  <si>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</si>
  <si>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</si>
  <si>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</si>
  <si>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</si>
  <si>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</si>
  <si>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</si>
  <si>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</si>
  <si>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</si>
  <si>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</si>
  <si>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</si>
  <si>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</si>
  <si>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</si>
  <si>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</si>
  <si>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</si>
  <si>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</si>
  <si>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</si>
  <si>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</si>
  <si>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</si>
  <si>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</si>
  <si>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</si>
  <si>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</si>
  <si>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</si>
  <si>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</si>
  <si>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</si>
  <si>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</si>
  <si>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</si>
  <si>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</si>
  <si>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</si>
  <si>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</si>
  <si>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</si>
  <si>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</si>
  <si>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</si>
  <si>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</si>
  <si>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</si>
  <si>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</si>
  <si>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</si>
  <si>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</si>
  <si>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</si>
  <si>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</si>
  <si>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</si>
  <si>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</si>
  <si>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</si>
  <si>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</si>
  <si>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</si>
  <si>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</si>
  <si>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</si>
  <si>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</si>
  <si>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</si>
  <si>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</si>
  <si>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</si>
  <si>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</si>
  <si>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</si>
  <si>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</si>
  <si>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</si>
  <si>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</si>
  <si>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</si>
  <si>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</si>
  <si>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</si>
  <si>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</si>
  <si>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</si>
  <si>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</si>
  <si>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</si>
  <si>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</si>
  <si>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</si>
  <si>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</si>
  <si>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</si>
  <si>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</si>
  <si>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</si>
  <si>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</si>
  <si>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</si>
  <si>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</si>
  <si>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</si>
  <si>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</si>
  <si>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</si>
  <si>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</si>
  <si>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</si>
  <si>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</si>
  <si>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</si>
  <si>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</si>
  <si>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</si>
  <si>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</si>
  <si>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</si>
  <si>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</si>
  <si>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</si>
  <si>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</si>
  <si>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</si>
  <si>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</si>
  <si>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</si>
  <si>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</si>
  <si>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</si>
  <si>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</si>
  <si>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</si>
  <si>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</si>
  <si>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</si>
  <si>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</si>
  <si>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</si>
  <si>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</si>
  <si>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</si>
  <si>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</si>
  <si>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</si>
  <si>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</si>
  <si>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</si>
  <si>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</si>
  <si>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</si>
  <si>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</si>
  <si>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</si>
  <si>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</si>
  <si>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</si>
  <si>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</si>
  <si>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</si>
  <si>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</si>
  <si>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</si>
  <si>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</si>
  <si>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</si>
  <si>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</si>
  <si>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</si>
  <si>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</si>
  <si>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</si>
  <si>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</si>
  <si>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</si>
  <si>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</si>
  <si>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</si>
  <si>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</si>
  <si>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</si>
  <si>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</si>
  <si>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</si>
  <si>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</si>
  <si>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</si>
  <si>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</si>
  <si>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</si>
  <si>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</si>
  <si>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</si>
  <si>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</si>
  <si>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</si>
  <si>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</si>
  <si>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</si>
  <si>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</si>
  <si>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</si>
  <si>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</si>
  <si>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</si>
  <si>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</si>
  <si>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</si>
  <si>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</si>
  <si>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</si>
  <si>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</si>
  <si>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</si>
  <si>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</si>
  <si>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</si>
  <si>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</si>
  <si>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</si>
  <si>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</si>
  <si>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</si>
  <si>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</si>
  <si>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</si>
  <si>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</si>
  <si>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</si>
  <si>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</si>
  <si>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</si>
  <si>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</si>
  <si>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</si>
  <si>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</si>
  <si>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</si>
  <si>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</si>
  <si>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</si>
  <si>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</si>
  <si>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</si>
  <si>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</si>
  <si>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</si>
  <si>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</si>
  <si>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</si>
  <si>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</si>
  <si>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</si>
  <si>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</si>
  <si>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</si>
  <si>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</si>
  <si>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</si>
  <si>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</si>
  <si>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</si>
  <si>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</si>
  <si>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</si>
  <si>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</si>
  <si>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</si>
  <si>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</si>
  <si>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</si>
  <si>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</si>
  <si>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</si>
  <si>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</si>
  <si>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</si>
  <si>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</si>
  <si>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</si>
  <si>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</si>
  <si>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</si>
  <si>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</si>
  <si>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</si>
  <si>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</si>
  <si>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</si>
  <si>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</si>
  <si>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</si>
  <si>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</si>
  <si>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</si>
  <si>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</si>
  <si>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</si>
  <si>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</si>
  <si>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</si>
  <si>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</si>
  <si>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</si>
  <si>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</si>
  <si>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</si>
  <si>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</si>
  <si>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</si>
  <si>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</si>
  <si>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</si>
  <si>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</si>
  <si>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</si>
  <si>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</si>
  <si>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</si>
  <si>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</si>
  <si>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</si>
  <si>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</si>
  <si>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</si>
  <si>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</si>
  <si>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</si>
  <si>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</si>
  <si>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</si>
  <si>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</si>
  <si>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</si>
  <si>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</si>
  <si>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</si>
  <si>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</si>
  <si>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</si>
  <si>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</si>
  <si>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</si>
  <si>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</si>
  <si>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</si>
  <si>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</si>
  <si>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</si>
  <si>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</si>
  <si>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</si>
  <si>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</si>
  <si>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</si>
  <si>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</si>
  <si>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</si>
  <si>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</si>
  <si>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</si>
  <si>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</si>
  <si>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</si>
  <si>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</si>
  <si>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</si>
  <si>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</si>
  <si>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</si>
  <si>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</si>
  <si>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</si>
  <si>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</si>
  <si>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</si>
  <si>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</si>
  <si>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</si>
  <si>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</si>
  <si>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</si>
  <si>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</si>
  <si>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</si>
  <si>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</si>
  <si>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</si>
  <si>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</si>
  <si>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</si>
  <si>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</si>
  <si>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</si>
  <si>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</si>
  <si>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</si>
  <si>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</si>
  <si>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</si>
  <si>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</si>
  <si>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</si>
  <si>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</si>
  <si>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</si>
  <si>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</si>
  <si>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</si>
  <si>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</si>
  <si>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</si>
  <si>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</si>
  <si>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</si>
  <si>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</si>
  <si>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</si>
  <si>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</si>
  <si>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</si>
  <si>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</si>
  <si>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</si>
  <si>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</si>
  <si>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</si>
  <si>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</si>
  <si>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</si>
  <si>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</si>
  <si>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</si>
  <si>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</si>
  <si>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</si>
  <si>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</si>
  <si>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</si>
  <si>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</si>
  <si>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</si>
  <si>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</si>
  <si>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</si>
  <si>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</si>
  <si>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</si>
  <si>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</si>
  <si>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</si>
  <si>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</si>
  <si>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</si>
  <si>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</si>
  <si>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</si>
  <si>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</si>
  <si>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</si>
  <si>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</si>
  <si>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</si>
  <si>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</si>
  <si>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</si>
  <si>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</si>
  <si>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</si>
  <si>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</si>
  <si>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</si>
  <si>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</si>
  <si>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</si>
  <si>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</si>
  <si>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</si>
  <si>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</si>
  <si>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</si>
  <si>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</si>
  <si>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</si>
  <si>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</si>
  <si>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</si>
  <si>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</si>
  <si>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</si>
  <si>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</si>
  <si>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</si>
  <si>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</si>
  <si>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</si>
  <si>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</si>
  <si>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</si>
  <si>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</si>
  <si>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</si>
  <si>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</si>
  <si>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</si>
  <si>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</si>
  <si>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</si>
  <si>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</si>
  <si>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</si>
  <si>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</si>
  <si>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</si>
  <si>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</si>
  <si>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</si>
  <si>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</si>
  <si>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</si>
  <si>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</si>
  <si>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</si>
  <si>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</si>
  <si>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</si>
  <si>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</si>
  <si>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</si>
  <si>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</si>
  <si>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</si>
  <si>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</si>
  <si>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</si>
  <si>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</si>
  <si>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</si>
  <si>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</si>
  <si>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</si>
  <si>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</si>
  <si>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</si>
  <si>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</si>
  <si>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</si>
  <si>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</si>
  <si>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</si>
  <si>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</si>
  <si>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</si>
  <si>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</si>
  <si>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</si>
  <si>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</si>
  <si>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</si>
  <si>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</si>
  <si>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</si>
  <si>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</si>
  <si>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</si>
  <si>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</si>
  <si>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</si>
  <si>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</si>
  <si>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</si>
  <si>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</si>
  <si>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</si>
  <si>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</si>
  <si>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</si>
  <si>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</si>
  <si>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</si>
  <si>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</si>
  <si>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</si>
  <si>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</si>
  <si>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</si>
  <si>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</si>
  <si>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</si>
  <si>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</si>
  <si>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</si>
  <si>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</si>
  <si>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</si>
  <si>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</si>
  <si>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</si>
  <si>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</si>
  <si>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</si>
  <si>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</si>
  <si>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</si>
  <si>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</si>
  <si>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</si>
  <si>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</si>
  <si>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</si>
  <si>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</si>
  <si>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</si>
  <si>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</si>
  <si>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</si>
  <si>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</si>
  <si>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</si>
  <si>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</si>
  <si>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</si>
  <si>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</si>
  <si>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</si>
  <si>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</si>
  <si>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</si>
  <si>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</si>
  <si>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</si>
  <si>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</si>
  <si>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</si>
  <si>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</si>
  <si>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</si>
  <si>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</si>
  <si>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</si>
  <si>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</si>
  <si>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</si>
  <si>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</si>
  <si>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</si>
  <si>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</si>
  <si>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</si>
  <si>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</si>
  <si>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</si>
  <si>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</si>
  <si>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</si>
  <si>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</si>
  <si>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</si>
  <si>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</si>
  <si>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</si>
  <si>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</si>
  <si>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</si>
  <si>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</si>
  <si>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</si>
  <si>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</si>
  <si>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</si>
  <si>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</si>
  <si>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</si>
  <si>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</si>
  <si>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</si>
  <si>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</si>
  <si>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</si>
  <si>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</si>
  <si>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</si>
  <si>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</si>
  <si>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</si>
  <si>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</si>
  <si>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</si>
  <si>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</si>
  <si>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</si>
  <si>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</si>
  <si>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</si>
  <si>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</si>
  <si>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</si>
  <si>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</si>
  <si>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</si>
  <si>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</si>
  <si>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</si>
  <si>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</si>
  <si>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</si>
  <si>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</si>
  <si>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</si>
  <si>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</si>
  <si>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</si>
  <si>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</si>
  <si>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</si>
  <si>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</si>
  <si>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</si>
  <si>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</si>
  <si>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</si>
  <si>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</si>
  <si>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</si>
  <si>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</si>
  <si>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</si>
  <si>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</si>
  <si>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</si>
  <si>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</si>
  <si>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</si>
  <si>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</si>
  <si>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</si>
  <si>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</si>
  <si>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</si>
  <si>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</si>
  <si>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</si>
  <si>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</si>
  <si>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</si>
  <si>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</si>
  <si>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</si>
  <si>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</si>
  <si>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</si>
  <si>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</si>
  <si>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</si>
  <si>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</si>
  <si>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</si>
  <si>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</si>
  <si>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</si>
  <si>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</si>
  <si>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</si>
  <si>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</si>
  <si>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</si>
  <si>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</si>
  <si>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</si>
  <si>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</si>
  <si>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</si>
  <si>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</si>
  <si>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</si>
  <si>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</si>
  <si>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</si>
  <si>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</si>
  <si>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</si>
  <si>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</si>
  <si>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</si>
  <si>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</si>
  <si>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</si>
  <si>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</si>
  <si>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</si>
  <si>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</si>
  <si>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</si>
  <si>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</si>
  <si>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</si>
  <si>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</si>
  <si>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</si>
  <si>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</si>
  <si>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</si>
  <si>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</si>
  <si>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</si>
  <si>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</si>
  <si>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</si>
  <si>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</si>
  <si>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</si>
  <si>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</si>
  <si>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</si>
  <si>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</si>
  <si>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</si>
  <si>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</si>
  <si>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</si>
  <si>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</si>
  <si>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</si>
  <si>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</si>
  <si>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</si>
  <si>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</si>
  <si>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</si>
  <si>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</si>
  <si>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</si>
  <si>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</si>
  <si>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</si>
  <si>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</si>
  <si>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</si>
  <si>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</si>
  <si>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</si>
  <si>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</si>
  <si>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</si>
  <si>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</si>
  <si>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</si>
  <si>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</si>
  <si>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</si>
  <si>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</si>
  <si>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</si>
  <si>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</si>
  <si>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</si>
  <si>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</si>
  <si>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</si>
  <si>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</si>
  <si>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</si>
  <si>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</si>
  <si>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</si>
  <si>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</si>
  <si>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</si>
  <si>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</si>
  <si>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</si>
  <si>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</si>
  <si>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</si>
  <si>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</si>
  <si>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</si>
  <si>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</si>
  <si>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</si>
  <si>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</si>
  <si>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</si>
  <si>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</si>
  <si>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</si>
  <si>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</si>
  <si>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</si>
  <si>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</si>
  <si>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</si>
  <si>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</si>
  <si>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</si>
  <si>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</si>
  <si>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</si>
  <si>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</si>
  <si>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</si>
  <si>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</si>
  <si>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</si>
  <si>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</si>
  <si>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</si>
  <si>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</si>
  <si>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</si>
  <si>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</si>
  <si>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</si>
  <si>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</si>
  <si>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</si>
  <si>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</si>
  <si>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</si>
  <si>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</si>
  <si>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</si>
  <si>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</si>
  <si>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</si>
  <si>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</si>
  <si>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</si>
  <si>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</si>
  <si>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</si>
  <si>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</si>
  <si>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</si>
  <si>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</si>
  <si>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</si>
  <si>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</si>
  <si>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</si>
  <si>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</si>
  <si>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</si>
  <si>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</si>
  <si>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</si>
  <si>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</si>
  <si>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</si>
  <si>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</si>
  <si>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</si>
  <si>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</si>
  <si>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</si>
  <si>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</si>
  <si>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</si>
  <si>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</si>
  <si>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</si>
  <si>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</si>
  <si>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</si>
  <si>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</si>
  <si>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</si>
  <si>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</si>
  <si>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</si>
  <si>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</si>
  <si>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</si>
  <si>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</si>
  <si>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</si>
  <si>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</si>
  <si>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</si>
  <si>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</si>
  <si>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</si>
  <si>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</si>
  <si>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</si>
  <si>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</si>
  <si>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</si>
  <si>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</si>
  <si>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</si>
  <si>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</si>
  <si>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</si>
  <si>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</si>
  <si>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</si>
  <si>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</si>
  <si>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</si>
  <si>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</si>
  <si>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</si>
  <si>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</si>
  <si>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</si>
  <si>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</si>
  <si>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</si>
  <si>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</si>
  <si>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</si>
  <si>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</si>
  <si>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</si>
  <si>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</si>
  <si>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</si>
  <si>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</si>
  <si>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</si>
  <si>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</si>
  <si>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</si>
  <si>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</si>
  <si>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</si>
  <si>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</si>
  <si>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</si>
  <si>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</si>
  <si>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</si>
  <si>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</si>
  <si>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</si>
  <si>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</si>
  <si>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</si>
  <si>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</si>
  <si>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</si>
  <si>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</si>
  <si>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</si>
  <si>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</si>
  <si>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</si>
  <si>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</si>
  <si>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</si>
  <si>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</si>
  <si>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</si>
  <si>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</si>
  <si>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</si>
  <si>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</si>
  <si>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</si>
  <si>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</si>
  <si>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</si>
  <si>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</si>
  <si>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</si>
  <si>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</si>
  <si>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</si>
  <si>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</si>
  <si>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</si>
  <si>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</si>
  <si>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</si>
  <si>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</si>
  <si>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</si>
  <si>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</si>
  <si>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</si>
  <si>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</si>
  <si>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</si>
  <si>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</si>
  <si>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</si>
  <si>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</si>
  <si>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</si>
  <si>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</si>
  <si>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</si>
  <si>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</si>
  <si>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</si>
  <si>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</si>
  <si>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</si>
  <si>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</si>
  <si>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</si>
  <si>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</si>
  <si>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</si>
  <si>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</si>
  <si>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</si>
  <si>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</si>
  <si>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</si>
  <si>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</si>
  <si>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</si>
  <si>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</si>
  <si>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</si>
  <si>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</si>
  <si>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</si>
  <si>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</si>
  <si>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</si>
  <si>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</si>
  <si>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</si>
  <si>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</si>
  <si>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</si>
  <si>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</si>
  <si>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</si>
  <si>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</si>
  <si>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</si>
  <si>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</si>
  <si>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</si>
  <si>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</si>
  <si>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</si>
  <si>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</si>
  <si>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</si>
  <si>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</si>
  <si>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</si>
  <si>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</si>
  <si>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</si>
  <si>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</si>
  <si>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</si>
  <si>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</si>
  <si>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</si>
  <si>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</si>
  <si>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</si>
  <si>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</si>
  <si>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</si>
  <si>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</si>
  <si>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</si>
  <si>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</si>
  <si>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</si>
  <si>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</si>
  <si>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</si>
  <si>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</si>
  <si>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</si>
  <si>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</si>
  <si>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</si>
  <si>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</si>
  <si>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</si>
  <si>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</si>
  <si>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</si>
  <si>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</si>
  <si>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</si>
  <si>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</si>
  <si>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</si>
  <si>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</si>
  <si>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</si>
  <si>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</si>
  <si>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</si>
  <si>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</si>
  <si>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</si>
  <si>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</si>
  <si>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</si>
  <si>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</si>
  <si>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</si>
  <si>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</si>
  <si>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</si>
  <si>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</si>
  <si>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</si>
  <si>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</si>
  <si>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</si>
  <si>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</si>
  <si>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</si>
  <si>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</si>
  <si>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</si>
  <si>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</si>
  <si>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</si>
  <si>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</si>
  <si>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</si>
  <si>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</si>
  <si>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</si>
  <si>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</si>
  <si>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</si>
  <si>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</si>
  <si>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</si>
  <si>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</si>
  <si>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</si>
  <si>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</si>
  <si>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</si>
  <si>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</si>
  <si>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</si>
  <si>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</si>
  <si>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</si>
  <si>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</si>
  <si>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</si>
  <si>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</si>
  <si>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</si>
  <si>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</si>
  <si>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</si>
  <si>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</si>
  <si>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</si>
  <si>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</si>
  <si>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</si>
  <si>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</si>
  <si>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</si>
  <si>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</si>
  <si>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</si>
  <si>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</si>
  <si>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</si>
  <si>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</si>
  <si>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</si>
  <si>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</si>
  <si>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</si>
  <si>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</si>
  <si>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</si>
  <si>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</si>
  <si>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</si>
  <si>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</si>
  <si>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</si>
  <si>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</si>
  <si>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</si>
  <si>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</si>
  <si>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</si>
  <si>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</si>
  <si>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</si>
  <si>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</si>
  <si>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</si>
  <si>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</si>
  <si>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</si>
  <si>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</si>
  <si>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</si>
  <si>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</si>
  <si>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</si>
  <si>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</si>
  <si>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</si>
  <si>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</si>
  <si>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</si>
  <si>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</si>
  <si>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</si>
  <si>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</si>
  <si>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</si>
  <si>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</si>
  <si>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</si>
  <si>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</si>
  <si>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</si>
  <si>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</si>
  <si>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</si>
  <si>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</si>
  <si>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</si>
  <si>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</si>
  <si>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</si>
  <si>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</si>
  <si>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</si>
  <si>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</si>
  <si>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</si>
  <si>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</si>
  <si>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</si>
  <si>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</si>
  <si>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</si>
  <si>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</si>
  <si>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</si>
  <si>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</si>
  <si>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</si>
  <si>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</si>
  <si>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</si>
  <si>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</si>
  <si>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</si>
  <si>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</si>
  <si>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</si>
  <si>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</si>
  <si>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</si>
  <si>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</si>
  <si>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</si>
  <si>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</si>
  <si>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</si>
  <si>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</si>
  <si>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</si>
  <si>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</si>
  <si>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</si>
  <si>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</si>
  <si>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</si>
  <si>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</si>
  <si>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</si>
  <si>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</si>
  <si>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</si>
  <si>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</si>
  <si>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</si>
  <si>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</si>
  <si>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</si>
  <si>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</si>
  <si>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</si>
  <si>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</si>
  <si>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</si>
  <si>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</si>
  <si>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</si>
  <si>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</si>
  <si>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</si>
  <si>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</si>
  <si>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</si>
  <si>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</si>
  <si>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</si>
  <si>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</si>
  <si>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</si>
  <si>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</si>
  <si>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</si>
  <si>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</si>
  <si>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</si>
  <si>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</si>
  <si>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</si>
  <si>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</si>
  <si>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</si>
  <si>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</si>
  <si>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</si>
  <si>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</si>
  <si>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</si>
  <si>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</si>
  <si>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</si>
  <si>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</si>
  <si>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</si>
  <si>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</si>
  <si>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</si>
  <si>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</si>
  <si>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</si>
  <si>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</si>
  <si>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</si>
  <si>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</si>
  <si>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</si>
  <si>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</si>
  <si>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</si>
  <si>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</si>
  <si>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</si>
  <si>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</si>
  <si>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</si>
  <si>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</si>
  <si>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</si>
  <si>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</si>
  <si>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</si>
  <si>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</si>
  <si>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</si>
  <si>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</si>
  <si>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</si>
  <si>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</si>
  <si>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</si>
  <si>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</si>
  <si>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</si>
  <si>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</si>
  <si>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</si>
  <si>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</si>
  <si>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</si>
  <si>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</si>
  <si>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</si>
  <si>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</si>
  <si>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</si>
  <si>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</si>
  <si>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</si>
  <si>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</si>
  <si>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</si>
  <si>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</si>
  <si>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</si>
  <si>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</si>
  <si>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</si>
  <si>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</si>
  <si>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</si>
  <si>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</si>
  <si>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</si>
  <si>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</si>
  <si>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</si>
  <si>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</si>
  <si>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</si>
  <si>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</si>
  <si>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</si>
  <si>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</si>
  <si>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</si>
  <si>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</si>
  <si>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</si>
  <si>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</si>
  <si>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</si>
  <si>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</si>
  <si>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</si>
  <si>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</si>
  <si>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</si>
  <si>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</si>
  <si>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</si>
  <si>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</si>
  <si>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</si>
  <si>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</si>
  <si>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</si>
  <si>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</si>
  <si>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</si>
  <si>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</si>
  <si>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</si>
  <si>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</si>
  <si>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</si>
  <si>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</si>
  <si>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</si>
  <si>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</si>
  <si>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</si>
  <si>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</si>
  <si>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</si>
  <si>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</si>
  <si>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</si>
  <si>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</si>
  <si>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</si>
  <si>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</si>
  <si>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</si>
  <si>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</si>
  <si>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</si>
  <si>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</si>
  <si>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</si>
  <si>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</si>
  <si>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</si>
  <si>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</si>
  <si>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</si>
  <si>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</si>
  <si>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</si>
  <si>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</si>
  <si>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</si>
  <si>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</si>
  <si>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</si>
  <si>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</si>
  <si>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</si>
  <si>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</si>
  <si>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</si>
  <si>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</si>
  <si>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</si>
  <si>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</si>
  <si>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</si>
  <si>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</si>
  <si>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</si>
  <si>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</si>
  <si>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</si>
  <si>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</si>
  <si>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</si>
  <si>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</si>
  <si>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</si>
  <si>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</si>
  <si>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</si>
  <si>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</si>
  <si>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</si>
  <si>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</si>
  <si>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</si>
  <si>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</si>
  <si>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</si>
  <si>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</si>
  <si>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</si>
  <si>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</si>
  <si>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</si>
  <si>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</si>
  <si>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</si>
  <si>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</si>
  <si>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</si>
  <si>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</si>
  <si>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</si>
  <si>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</si>
  <si>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</si>
  <si>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</si>
  <si>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</si>
  <si>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</si>
  <si>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</si>
  <si>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</si>
  <si>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</si>
  <si>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</si>
  <si>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</si>
  <si>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</si>
  <si>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</si>
  <si>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</si>
  <si>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</si>
  <si>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</si>
  <si>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</si>
  <si>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</si>
  <si>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</si>
  <si>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</si>
  <si>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</si>
  <si>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</si>
  <si>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</si>
  <si>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</si>
  <si>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</si>
  <si>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</si>
  <si>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</si>
  <si>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</si>
  <si>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</si>
  <si>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</si>
  <si>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</si>
  <si>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</si>
  <si>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</si>
  <si>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</si>
  <si>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</si>
  <si>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</si>
  <si>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</si>
  <si>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</si>
  <si>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</si>
  <si>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</si>
  <si>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</si>
  <si>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</si>
  <si>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</si>
  <si>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</si>
  <si>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</si>
  <si>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</si>
  <si>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</si>
  <si>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</si>
  <si>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</si>
  <si>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</si>
  <si>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</si>
  <si>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</si>
  <si>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</si>
  <si>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</si>
  <si>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</si>
  <si>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</si>
  <si>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</si>
  <si>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</si>
  <si>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</si>
  <si>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</si>
  <si>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</si>
  <si>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</si>
  <si>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</si>
  <si>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</si>
  <si>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</si>
  <si>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</si>
  <si>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</si>
  <si>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</si>
  <si>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</si>
  <si>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</si>
  <si>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</si>
  <si>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</si>
  <si>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</si>
  <si>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</si>
  <si>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</si>
  <si>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</si>
  <si>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</si>
  <si>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</si>
  <si>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</si>
  <si>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</si>
  <si>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</si>
  <si>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</si>
  <si>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</si>
  <si>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</si>
  <si>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</si>
  <si>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</si>
  <si>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</si>
  <si>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</si>
  <si>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</si>
  <si>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</si>
  <si>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</si>
  <si>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</si>
  <si>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</si>
  <si>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</si>
  <si>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</si>
  <si>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</si>
  <si>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</si>
  <si>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</si>
  <si>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</si>
  <si>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</si>
  <si>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</si>
  <si>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</si>
  <si>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</si>
  <si>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</si>
  <si>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</si>
  <si>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</si>
  <si>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</si>
  <si>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</si>
  <si>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</si>
  <si>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</si>
  <si>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</si>
  <si>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</si>
  <si>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</si>
  <si>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</si>
  <si>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</si>
  <si>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</si>
  <si>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</si>
  <si>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</si>
  <si>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</si>
  <si>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</si>
  <si>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</si>
  <si>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</si>
  <si>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</si>
  <si>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</si>
  <si>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</si>
  <si>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</si>
  <si>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</si>
  <si>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</si>
  <si>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</si>
  <si>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</si>
  <si>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</si>
  <si>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</si>
  <si>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</si>
  <si>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</si>
  <si>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</si>
  <si>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</si>
  <si>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</si>
  <si>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</si>
  <si>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</si>
  <si>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</si>
  <si>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</si>
  <si>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</si>
  <si>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</si>
  <si>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</si>
  <si>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</si>
  <si>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</si>
  <si>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</si>
  <si>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</si>
  <si>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</si>
  <si>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</si>
  <si>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</si>
  <si>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</si>
  <si>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</si>
  <si>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</si>
  <si>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</si>
  <si>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</si>
  <si>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</si>
  <si>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</si>
  <si>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</si>
  <si>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</si>
  <si>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</si>
  <si>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</si>
  <si>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</si>
  <si>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</si>
  <si>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</si>
  <si>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</si>
  <si>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</si>
  <si>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</si>
  <si>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</si>
  <si>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</si>
  <si>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</si>
  <si>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</si>
  <si>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</si>
  <si>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</si>
  <si>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</si>
  <si>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</si>
  <si>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</si>
  <si>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</si>
  <si>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</si>
  <si>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</si>
  <si>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</si>
  <si>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</si>
  <si>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</si>
  <si>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</si>
  <si>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</si>
  <si>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</si>
  <si>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</si>
  <si>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</si>
  <si>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</si>
  <si>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</si>
  <si>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</si>
  <si>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</si>
  <si>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</si>
  <si>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</si>
  <si>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</si>
  <si>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</si>
  <si>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</si>
  <si>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</si>
  <si>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</si>
  <si>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</si>
  <si>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</si>
  <si>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</si>
  <si>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</si>
  <si>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</si>
  <si>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</si>
  <si>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</si>
  <si>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</si>
  <si>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</si>
  <si>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</si>
  <si>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</si>
  <si>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</si>
  <si>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</si>
  <si>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</si>
  <si>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</si>
  <si>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</si>
  <si>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</si>
  <si>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</si>
  <si>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</si>
  <si>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</si>
  <si>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</si>
  <si>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</si>
  <si>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</si>
  <si>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</si>
  <si>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</si>
  <si>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</si>
  <si>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</si>
  <si>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</si>
  <si>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</si>
  <si>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</si>
  <si>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</si>
  <si>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</si>
  <si>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</si>
  <si>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</si>
  <si>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</si>
  <si>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</si>
  <si>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</si>
  <si>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</si>
  <si>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</si>
  <si>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</si>
  <si>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</si>
  <si>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</si>
  <si>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</si>
  <si>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</si>
  <si>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</si>
  <si>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</si>
  <si>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</si>
  <si>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</si>
  <si>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</si>
  <si>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</si>
  <si>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</si>
  <si>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</si>
  <si>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</si>
  <si>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</si>
  <si>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</si>
  <si>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</si>
  <si>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</si>
  <si>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</si>
  <si>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</si>
  <si>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</si>
  <si>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</si>
  <si>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</si>
  <si>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</si>
  <si>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</si>
  <si>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</si>
  <si>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</si>
  <si>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</si>
  <si>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</si>
  <si>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</si>
  <si>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</si>
  <si>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</si>
  <si>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</si>
  <si>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</si>
  <si>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</si>
  <si>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</si>
  <si>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</si>
  <si>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</si>
  <si>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</si>
  <si>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</si>
  <si>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</si>
  <si>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</si>
  <si>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</si>
  <si>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</si>
  <si>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</si>
  <si>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</si>
  <si>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</si>
  <si>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</si>
  <si>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</si>
  <si>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</si>
  <si>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</si>
  <si>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</si>
  <si>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</si>
  <si>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</si>
  <si>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</si>
  <si>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</si>
  <si>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</si>
  <si>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</si>
  <si>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</si>
  <si>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</si>
  <si>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</si>
  <si>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</si>
  <si>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</si>
  <si>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</si>
  <si>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</si>
  <si>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</si>
  <si>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</si>
  <si>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</si>
  <si>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</si>
  <si>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</si>
  <si>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</si>
  <si>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</si>
  <si>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</si>
  <si>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</si>
  <si>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</si>
  <si>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</si>
  <si>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</si>
  <si>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</si>
  <si>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</si>
  <si>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</si>
  <si>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</si>
  <si>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</si>
  <si>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</si>
  <si>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</si>
  <si>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</si>
  <si>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</si>
  <si>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</si>
  <si>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</si>
  <si>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</si>
  <si>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</si>
  <si>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</si>
  <si>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</si>
  <si>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</si>
  <si>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</si>
  <si>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</si>
  <si>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</si>
  <si>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</si>
  <si>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</si>
  <si>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</si>
  <si>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</si>
  <si>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</si>
  <si>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</si>
  <si>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</si>
  <si>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</si>
  <si>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</si>
  <si>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</si>
  <si>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</si>
  <si>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</si>
  <si>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</si>
  <si>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</si>
  <si>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</si>
  <si>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</si>
  <si>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</si>
  <si>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</si>
  <si>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</si>
  <si>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</si>
  <si>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</si>
  <si>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</si>
  <si>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</si>
  <si>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</si>
  <si>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</si>
  <si>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</si>
  <si>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</si>
  <si>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</si>
  <si>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</si>
  <si>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</si>
  <si>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</si>
  <si>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</si>
  <si>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</si>
  <si>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</si>
  <si>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</si>
  <si>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</si>
  <si>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</si>
  <si>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</si>
  <si>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</si>
  <si>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</si>
  <si>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</si>
  <si>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</si>
  <si>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</si>
  <si>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</si>
  <si>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</si>
  <si>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</si>
  <si>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</si>
  <si>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</si>
  <si>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</si>
  <si>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</si>
  <si>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</si>
  <si>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</si>
  <si>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</si>
  <si>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</si>
  <si>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</si>
  <si>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</si>
  <si>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</si>
  <si>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</si>
  <si>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</si>
  <si>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</si>
  <si>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</si>
  <si>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</si>
  <si>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</si>
  <si>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</si>
  <si>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</si>
  <si>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</si>
  <si>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</si>
  <si>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</si>
  <si>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</si>
  <si>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</si>
  <si>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</si>
  <si>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</si>
  <si>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</si>
  <si>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</si>
  <si>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</si>
  <si>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</si>
  <si>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</si>
  <si>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</si>
  <si>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</si>
  <si>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</si>
  <si>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</si>
  <si>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</si>
  <si>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</si>
  <si>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</si>
  <si>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</si>
  <si>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</si>
  <si>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</si>
  <si>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</si>
  <si>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</si>
  <si>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</si>
  <si>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</si>
  <si>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</si>
  <si>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</si>
  <si>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</si>
  <si>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</si>
  <si>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</si>
  <si>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</si>
  <si>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</si>
  <si>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</si>
  <si>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</si>
  <si>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</si>
  <si>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</si>
  <si>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</si>
  <si>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</si>
  <si>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</si>
  <si>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</si>
  <si>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</si>
  <si>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</si>
  <si>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</si>
  <si>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</si>
  <si>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</si>
  <si>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</si>
  <si>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</si>
  <si>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</si>
  <si>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</si>
  <si>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</si>
  <si>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</si>
  <si>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</si>
  <si>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</si>
  <si>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</si>
  <si>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</si>
  <si>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</si>
  <si>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</si>
  <si>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</si>
  <si>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</si>
  <si>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</si>
  <si>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</si>
  <si>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</si>
  <si>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</si>
  <si>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</si>
  <si>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</si>
  <si>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</si>
  <si>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</si>
  <si>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</si>
  <si>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</si>
  <si>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</si>
  <si>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</si>
  <si>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</si>
  <si>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</si>
  <si>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</si>
  <si>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</si>
  <si>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</si>
  <si>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</si>
  <si>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</si>
  <si>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</si>
  <si>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</si>
  <si>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</si>
  <si>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</si>
  <si>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</si>
  <si>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</si>
  <si>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</si>
  <si>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</si>
  <si>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</si>
  <si>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</si>
  <si>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</si>
  <si>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</si>
  <si>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</si>
  <si>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</si>
  <si>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</si>
  <si>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</si>
  <si>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</si>
  <si>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</si>
  <si>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</si>
  <si>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</si>
  <si>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</si>
  <si>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</si>
  <si>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</si>
  <si>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</si>
  <si>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</si>
  <si>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</si>
  <si>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</si>
  <si>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</si>
  <si>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</si>
  <si>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</si>
  <si>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</si>
  <si>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</si>
  <si>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</si>
  <si>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</si>
  <si>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</si>
  <si>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</si>
  <si>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</si>
  <si>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</si>
  <si>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</si>
  <si>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</si>
  <si>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</si>
  <si>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</si>
  <si>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</si>
  <si>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</si>
  <si>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</si>
  <si>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</si>
  <si>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</si>
  <si>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</si>
  <si>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</si>
  <si>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</si>
  <si>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</si>
  <si>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</si>
  <si>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</si>
  <si>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</si>
  <si>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</si>
  <si>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</si>
  <si>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</si>
  <si>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</si>
  <si>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</si>
  <si>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</si>
  <si>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</si>
  <si>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</si>
  <si>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</si>
  <si>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</si>
  <si>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</si>
  <si>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</si>
  <si>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</si>
  <si>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</si>
  <si>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</si>
  <si>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</si>
  <si>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</si>
  <si>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</si>
  <si>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</si>
  <si>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</si>
  <si>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</si>
  <si>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</si>
  <si>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</si>
  <si>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</si>
  <si>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</si>
  <si>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</si>
  <si>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</si>
  <si>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</si>
  <si>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</si>
  <si>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</si>
  <si>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</si>
  <si>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</si>
  <si>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</si>
  <si>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</si>
  <si>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</si>
  <si>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</si>
  <si>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</si>
  <si>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</si>
  <si>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</si>
  <si>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</si>
  <si>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</si>
  <si>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</si>
  <si>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</si>
  <si>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</si>
  <si>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</si>
  <si>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</si>
  <si>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</si>
  <si>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</si>
  <si>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</si>
  <si>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</si>
  <si>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</si>
  <si>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</si>
  <si>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</si>
  <si>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</si>
  <si>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</si>
  <si>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</si>
  <si>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</si>
  <si>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</si>
  <si>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</si>
  <si>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</si>
  <si>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</si>
  <si>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</si>
  <si>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</si>
  <si>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</si>
  <si>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</si>
  <si>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</si>
  <si>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</si>
  <si>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</si>
  <si>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</si>
  <si>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</si>
  <si>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</si>
  <si>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</si>
  <si>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</si>
  <si>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</si>
  <si>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</si>
  <si>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</si>
  <si>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</si>
  <si>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</si>
  <si>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</si>
  <si>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</si>
  <si>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</si>
  <si>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</si>
  <si>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</si>
  <si>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</si>
  <si>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</si>
  <si>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</si>
  <si>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</si>
  <si>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</si>
  <si>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</si>
  <si>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</si>
  <si>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</si>
  <si>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</si>
  <si>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</si>
  <si>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</si>
  <si>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</si>
  <si>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</si>
  <si>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</si>
  <si>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</si>
  <si>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</si>
  <si>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</si>
  <si>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</si>
  <si>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</si>
  <si>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</si>
  <si>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</si>
  <si>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</si>
  <si>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</si>
  <si>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</si>
  <si>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</si>
  <si>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</si>
  <si>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</si>
  <si>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</si>
  <si>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</si>
  <si>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</si>
  <si>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</si>
  <si>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</si>
  <si>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</si>
  <si>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</si>
  <si>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</si>
  <si>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</si>
  <si>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</si>
  <si>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</si>
  <si>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</si>
  <si>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</si>
  <si>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</si>
  <si>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</si>
  <si>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</si>
  <si>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</si>
  <si>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</si>
  <si>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</si>
  <si>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</si>
  <si>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</si>
  <si>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</si>
  <si>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</si>
  <si>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</si>
  <si>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</si>
  <si>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</si>
  <si>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</si>
  <si>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</si>
  <si>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</si>
  <si>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</si>
  <si>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</si>
  <si>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</si>
  <si>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</si>
  <si>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</si>
  <si>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</si>
  <si>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</si>
  <si>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</si>
  <si>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</si>
  <si>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</si>
  <si>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</si>
  <si>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</si>
  <si>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</si>
  <si>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</si>
  <si>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</si>
  <si>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</si>
  <si>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</si>
  <si>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</si>
  <si>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</si>
  <si>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</si>
  <si>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</si>
  <si>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</si>
  <si>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</si>
  <si>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</si>
  <si>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</si>
  <si>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</si>
  <si>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</si>
  <si>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</si>
  <si>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</si>
  <si>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</si>
  <si>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</si>
  <si>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</si>
  <si>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</si>
  <si>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</si>
  <si>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</si>
  <si>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</si>
  <si>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</si>
  <si>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</si>
  <si>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</si>
  <si>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</si>
  <si>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</si>
  <si>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</si>
  <si>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</si>
  <si>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</si>
  <si>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</si>
  <si>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</si>
  <si>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</si>
  <si>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</si>
  <si>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</si>
  <si>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</si>
  <si>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</si>
  <si>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</si>
  <si>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</si>
  <si>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</si>
  <si>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</si>
  <si>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</si>
  <si>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</si>
  <si>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</si>
  <si>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</si>
  <si>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</si>
  <si>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</si>
  <si>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</si>
  <si>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</si>
  <si>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</si>
  <si>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</si>
  <si>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</si>
  <si>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</si>
  <si>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</si>
  <si>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</si>
  <si>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</si>
  <si>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</si>
  <si>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</si>
  <si>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</si>
  <si>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</si>
  <si>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</si>
  <si>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</si>
  <si>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</si>
  <si>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</si>
  <si>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</si>
  <si>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</si>
  <si>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</si>
  <si>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</si>
  <si>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</si>
  <si>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</si>
  <si>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</si>
  <si>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</si>
  <si>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</si>
  <si>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</si>
  <si>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</si>
  <si>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</si>
  <si>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</si>
  <si>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</si>
  <si>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</si>
  <si>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</si>
  <si>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</si>
  <si>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</si>
  <si>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</si>
  <si>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</si>
  <si>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</si>
  <si>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</si>
  <si>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</si>
  <si>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</si>
  <si>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</si>
  <si>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</si>
  <si>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</si>
  <si>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</si>
  <si>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</si>
  <si>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</si>
  <si>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</si>
  <si>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</si>
  <si>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</si>
  <si>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</si>
  <si>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</si>
  <si>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</si>
  <si>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</si>
  <si>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</si>
  <si>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</si>
  <si>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</si>
  <si>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</si>
  <si>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</si>
  <si>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</si>
  <si>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</si>
  <si>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</si>
  <si>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</si>
  <si>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</si>
  <si>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</si>
  <si>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</si>
  <si>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</si>
  <si>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</si>
  <si>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</si>
  <si>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</si>
  <si>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</si>
  <si>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</si>
  <si>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</si>
  <si>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</si>
  <si>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</si>
  <si>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</si>
  <si>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</si>
  <si>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</si>
  <si>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</si>
  <si>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</si>
  <si>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</si>
  <si>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</si>
  <si>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</si>
  <si>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</si>
  <si>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</si>
  <si>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</si>
  <si>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</si>
  <si>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</si>
  <si>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</si>
  <si>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</si>
  <si>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</si>
  <si>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</si>
  <si>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</si>
  <si>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</si>
  <si>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</si>
  <si>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</si>
  <si>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</si>
  <si>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</si>
  <si>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</si>
  <si>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</si>
  <si>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</si>
  <si>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</si>
  <si>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</si>
  <si>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</si>
  <si>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</si>
  <si>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</si>
  <si>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</si>
  <si>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</si>
  <si>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</si>
  <si>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</si>
  <si>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</si>
  <si>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</si>
  <si>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</si>
  <si>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</si>
  <si>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</si>
  <si>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</si>
  <si>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</si>
  <si>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</si>
  <si>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</si>
  <si>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</si>
  <si>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</si>
  <si>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</si>
  <si>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</si>
  <si>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</si>
  <si>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</si>
  <si>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</si>
  <si>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</si>
  <si>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</si>
  <si>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</si>
  <si>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</si>
  <si>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</si>
  <si>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</si>
  <si>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</si>
  <si>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</si>
  <si>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</si>
  <si>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</si>
  <si>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</si>
  <si>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</si>
  <si>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</si>
  <si>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</si>
  <si>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</si>
  <si>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</si>
  <si>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</si>
  <si>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</si>
  <si>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</si>
  <si>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</si>
  <si>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</si>
  <si>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</si>
  <si>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</si>
  <si>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</si>
  <si>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</si>
  <si>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</si>
  <si>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</si>
  <si>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</si>
  <si>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</si>
  <si>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</si>
  <si>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</si>
  <si>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</si>
  <si>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</si>
  <si>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</si>
  <si>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</si>
  <si>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</si>
  <si>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</si>
  <si>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</si>
  <si>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</si>
  <si>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</si>
  <si>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</si>
  <si>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</si>
  <si>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</si>
  <si>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</si>
  <si>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</si>
  <si>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</si>
  <si>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</si>
  <si>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</si>
  <si>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</si>
  <si>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</si>
  <si>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</si>
  <si>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</si>
  <si>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</si>
  <si>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</si>
  <si>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</si>
  <si>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</si>
  <si>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</si>
  <si>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</si>
  <si>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</si>
  <si>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</si>
  <si>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</si>
  <si>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</si>
  <si>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</si>
  <si>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</si>
  <si>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</si>
  <si>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</si>
  <si>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</si>
  <si>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</si>
  <si>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</si>
  <si>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</si>
  <si>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</si>
  <si>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</si>
  <si>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</si>
  <si>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</si>
  <si>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</si>
  <si>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</si>
  <si>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</si>
  <si>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</si>
  <si>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</si>
  <si>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</si>
  <si>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</si>
  <si>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</si>
  <si>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</si>
  <si>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</si>
  <si>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</si>
  <si>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</si>
  <si>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</si>
  <si>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</si>
  <si>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</si>
  <si>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</si>
  <si>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</si>
  <si>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</si>
  <si>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</si>
  <si>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</si>
  <si>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</si>
  <si>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</si>
  <si>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</si>
  <si>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</si>
  <si>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</si>
  <si>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</si>
  <si>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</si>
  <si>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</si>
  <si>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</si>
  <si>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</si>
  <si>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</si>
  <si>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</si>
  <si>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</si>
  <si>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</si>
  <si>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</si>
  <si>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</si>
  <si>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</si>
  <si>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</si>
  <si>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</si>
  <si>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</si>
  <si>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</si>
  <si>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</si>
  <si>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</si>
  <si>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</si>
  <si>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</si>
  <si>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</si>
  <si>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</si>
  <si>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</si>
  <si>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</si>
  <si>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</si>
  <si>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</si>
  <si>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</si>
  <si>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</si>
  <si>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</si>
  <si>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</si>
  <si>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</si>
  <si>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</si>
  <si>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</si>
  <si>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</si>
  <si>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</si>
  <si>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</si>
  <si>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</si>
  <si>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</si>
  <si>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</si>
  <si>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</si>
  <si>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</si>
  <si>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</si>
  <si>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</si>
  <si>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</si>
  <si>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</si>
  <si>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</si>
  <si>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</si>
  <si>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</si>
  <si>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</si>
  <si>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</si>
  <si>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</si>
  <si>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</si>
  <si>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</si>
  <si>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</si>
  <si>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</si>
  <si>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</si>
  <si>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</si>
  <si>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</si>
  <si>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</si>
  <si>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</si>
  <si>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</si>
  <si>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</si>
  <si>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</si>
  <si>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</si>
  <si>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</si>
  <si>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</si>
  <si>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</si>
  <si>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</si>
  <si>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</si>
  <si>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</si>
  <si>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</si>
  <si>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</si>
  <si>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</si>
  <si>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</si>
  <si>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</si>
  <si>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</si>
  <si>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</si>
  <si>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</si>
  <si>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</si>
  <si>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</si>
  <si>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</si>
  <si>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</si>
  <si>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</si>
  <si>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</si>
  <si>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</si>
  <si>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</si>
  <si>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</si>
  <si>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</si>
  <si>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</si>
  <si>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</si>
  <si>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</si>
  <si>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</si>
  <si>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</si>
  <si>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</si>
  <si>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</si>
  <si>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</si>
  <si>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</si>
  <si>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</si>
  <si>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</si>
  <si>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</si>
  <si>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</si>
  <si>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</si>
  <si>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</si>
  <si>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</si>
  <si>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</si>
  <si>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</si>
  <si>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</si>
  <si>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</si>
  <si>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</si>
  <si>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</si>
  <si>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</si>
  <si>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</si>
  <si>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</si>
  <si>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</si>
  <si>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</si>
  <si>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</si>
  <si>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</si>
  <si>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</si>
  <si>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</si>
  <si>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</si>
  <si>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</si>
  <si>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</si>
  <si>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</si>
  <si>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</si>
  <si>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</si>
  <si>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</si>
  <si>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</si>
  <si>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</si>
  <si>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</si>
  <si>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</si>
  <si>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</si>
  <si>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</si>
  <si>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</si>
  <si>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</si>
  <si>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</si>
  <si>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</si>
  <si>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</si>
  <si>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</si>
  <si>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</si>
  <si>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</si>
  <si>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</si>
  <si>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</si>
  <si>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</si>
  <si>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</si>
  <si>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</si>
  <si>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</si>
  <si>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</si>
  <si>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</si>
  <si>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</si>
  <si>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</si>
  <si>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</si>
  <si>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</si>
  <si>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</si>
  <si>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</si>
  <si>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</si>
  <si>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</si>
  <si>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</si>
  <si>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</si>
  <si>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</si>
  <si>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</si>
  <si>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</si>
  <si>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</si>
  <si>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</si>
  <si>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</si>
  <si>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</si>
  <si>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</si>
  <si>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</si>
  <si>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</si>
  <si>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</si>
  <si>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</si>
  <si>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</si>
  <si>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</si>
  <si>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</si>
  <si>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</si>
  <si>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</si>
  <si>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</si>
  <si>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</si>
  <si>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</si>
  <si>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</si>
  <si>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</si>
  <si>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</si>
  <si>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</si>
  <si>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</si>
  <si>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</si>
  <si>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</si>
  <si>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</si>
  <si>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</si>
  <si>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</si>
  <si>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</si>
  <si>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</si>
  <si>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</si>
  <si>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</si>
  <si>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</si>
  <si>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</si>
  <si>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</si>
  <si>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</si>
  <si>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</si>
  <si>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</si>
  <si>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</si>
  <si>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</si>
  <si>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</si>
  <si>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</si>
  <si>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</si>
  <si>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</si>
  <si>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</si>
  <si>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</si>
  <si>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</si>
  <si>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</si>
  <si>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</si>
  <si>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</si>
  <si>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</si>
  <si>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</si>
  <si>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</si>
  <si>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</si>
  <si>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</si>
  <si>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</si>
  <si>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</si>
  <si>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</si>
  <si>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</si>
  <si>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</si>
  <si>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</si>
  <si>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</si>
  <si>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</si>
  <si>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</si>
  <si>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</si>
  <si>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</si>
  <si>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</si>
  <si>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</si>
  <si>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</si>
  <si>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</si>
  <si>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</si>
  <si>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</si>
  <si>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</si>
  <si>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</si>
  <si>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</si>
  <si>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</si>
  <si>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</si>
  <si>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</si>
  <si>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</si>
  <si>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</si>
  <si>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</si>
  <si>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</si>
  <si>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</si>
  <si>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</si>
  <si>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</si>
  <si>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</si>
  <si>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</si>
  <si>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</si>
  <si>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</si>
  <si>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</si>
  <si>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</si>
  <si>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</si>
  <si>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</si>
  <si>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</si>
  <si>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</si>
  <si>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</si>
  <si>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</si>
  <si>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</si>
  <si>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</si>
  <si>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</si>
  <si>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</si>
  <si>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</si>
  <si>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</si>
  <si>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</si>
  <si>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</si>
  <si>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</si>
  <si>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</si>
  <si>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</si>
  <si>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</si>
  <si>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</si>
  <si>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</si>
  <si>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</si>
  <si>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</si>
  <si>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</si>
  <si>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</si>
  <si>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</si>
  <si>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</si>
  <si>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</si>
  <si>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</si>
  <si>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</si>
  <si>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</si>
  <si>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</si>
  <si>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</si>
  <si>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</si>
  <si>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</si>
  <si>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</si>
  <si>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</si>
  <si>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</si>
  <si>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</si>
  <si>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</si>
  <si>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</si>
  <si>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</si>
  <si>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</si>
  <si>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</si>
  <si>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</si>
  <si>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</si>
  <si>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</si>
  <si>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</si>
  <si>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</si>
  <si>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</si>
  <si>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</si>
  <si>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</si>
  <si>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</si>
  <si>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</si>
  <si>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</si>
  <si>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</si>
  <si>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</si>
  <si>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</si>
  <si>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</si>
  <si>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</si>
  <si>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</si>
  <si>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</si>
  <si>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</si>
  <si>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</si>
  <si>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</si>
  <si>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</si>
  <si>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</si>
  <si>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</si>
  <si>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</si>
  <si>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</si>
  <si>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</si>
  <si>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</si>
  <si>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</si>
  <si>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</si>
  <si>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</si>
  <si>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</si>
  <si>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</si>
  <si>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</si>
  <si>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</si>
  <si>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</si>
  <si>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</si>
  <si>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</si>
  <si>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</si>
  <si>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</si>
  <si>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</si>
  <si>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</si>
  <si>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</si>
  <si>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</si>
  <si>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</si>
  <si>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</si>
  <si>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</si>
  <si>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</si>
  <si>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</si>
  <si>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</si>
  <si>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</si>
  <si>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</si>
  <si>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</si>
  <si>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</si>
  <si>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</si>
  <si>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</si>
  <si>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</si>
  <si>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</si>
  <si>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</si>
  <si>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</si>
  <si>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</si>
  <si>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</si>
  <si>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</si>
  <si>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</si>
  <si>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</si>
  <si>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</si>
  <si>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</si>
  <si>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</si>
  <si>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</si>
  <si>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</si>
  <si>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</si>
  <si>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</si>
  <si>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</si>
  <si>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</si>
  <si>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</si>
  <si>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</si>
  <si>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</si>
  <si>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</si>
  <si>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</si>
  <si>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</si>
  <si>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</si>
  <si>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</si>
  <si>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</si>
  <si>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</si>
  <si>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</si>
  <si>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</si>
  <si>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</si>
  <si>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</si>
  <si>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</si>
  <si>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</si>
  <si>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</si>
  <si>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</si>
  <si>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</si>
  <si>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</si>
  <si>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</si>
  <si>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</si>
  <si>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</si>
  <si>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</si>
  <si>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</si>
  <si>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</si>
  <si>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</si>
  <si>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</si>
  <si>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</si>
  <si>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</si>
  <si>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</si>
  <si>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</si>
  <si>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</si>
  <si>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</si>
  <si>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</si>
  <si>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</si>
  <si>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</si>
  <si>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</si>
  <si>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</si>
  <si>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</si>
  <si>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</si>
  <si>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</si>
  <si>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</si>
  <si>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</si>
  <si>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</si>
  <si>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</si>
  <si>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</si>
  <si>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</si>
  <si>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</si>
  <si>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</si>
  <si>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</si>
  <si>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</si>
  <si>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</si>
  <si>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</si>
  <si>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</si>
  <si>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</si>
  <si>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</si>
  <si>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</si>
  <si>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</si>
  <si>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</si>
  <si>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</si>
  <si>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</si>
  <si>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</si>
  <si>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</si>
  <si>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</si>
  <si>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</si>
  <si>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</si>
  <si>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</si>
  <si>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</si>
  <si>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</si>
  <si>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</si>
  <si>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</si>
  <si>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</si>
  <si>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</si>
  <si>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</si>
  <si>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</si>
  <si>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</si>
  <si>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</si>
  <si>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</si>
  <si>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</si>
  <si>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</si>
  <si>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</si>
  <si>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</si>
  <si>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</si>
  <si>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</si>
  <si>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</si>
  <si>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</si>
  <si>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</si>
  <si>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</si>
  <si>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</si>
  <si>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</si>
  <si>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</si>
  <si>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</si>
  <si>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</si>
  <si>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</si>
  <si>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</si>
  <si>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</si>
  <si>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</si>
  <si>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</si>
  <si>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</si>
  <si>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</si>
  <si>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</si>
  <si>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</si>
  <si>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</si>
  <si>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</si>
  <si>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</si>
  <si>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</si>
  <si>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</si>
  <si>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</si>
  <si>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</si>
  <si>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</si>
  <si>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</si>
  <si>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</si>
  <si>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</si>
  <si>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</si>
  <si>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</si>
  <si>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</si>
  <si>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</si>
  <si>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</si>
  <si>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</si>
  <si>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</si>
  <si>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</si>
  <si>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</si>
  <si>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</si>
  <si>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</si>
  <si>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</si>
  <si>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</si>
  <si>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</si>
  <si>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</si>
  <si>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</si>
  <si>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</si>
  <si>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</si>
  <si>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</si>
  <si>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</si>
  <si>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</si>
  <si>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</si>
  <si>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</si>
  <si>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</si>
  <si>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</si>
  <si>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</si>
  <si>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</si>
  <si>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</si>
  <si>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</si>
  <si>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</si>
  <si>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</si>
  <si>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</si>
  <si>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</si>
  <si>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</si>
  <si>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</si>
  <si>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</si>
  <si>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</si>
  <si>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</si>
  <si>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</si>
  <si>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</si>
  <si>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</si>
  <si>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</si>
  <si>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</si>
  <si>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</si>
  <si>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</si>
  <si>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</si>
  <si>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</si>
  <si>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</si>
  <si>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</si>
  <si>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</si>
  <si>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</si>
  <si>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</si>
  <si>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</si>
  <si>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</si>
  <si>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</si>
  <si>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</si>
  <si>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</si>
  <si>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</si>
  <si>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</si>
  <si>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</si>
  <si>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</si>
  <si>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</si>
  <si>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</si>
  <si>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</si>
  <si>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</si>
  <si>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</si>
  <si>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</si>
  <si>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</si>
  <si>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</si>
  <si>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</si>
  <si>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</si>
  <si>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</si>
  <si>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</si>
  <si>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</si>
  <si>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</si>
  <si>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</si>
  <si>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</si>
  <si>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</si>
  <si>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</si>
  <si>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</si>
  <si>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</si>
  <si>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</si>
  <si>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</si>
  <si>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</si>
  <si>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</si>
  <si>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</si>
  <si>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</si>
  <si>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</si>
  <si>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</si>
  <si>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</si>
  <si>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</si>
  <si>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</si>
  <si>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</si>
  <si>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</si>
  <si>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</si>
  <si>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</si>
  <si>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</si>
  <si>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</si>
  <si>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</si>
  <si>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</si>
  <si>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</si>
  <si>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</si>
  <si>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</si>
  <si>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</si>
  <si>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</si>
  <si>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</si>
  <si>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</si>
  <si>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</si>
  <si>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</si>
  <si>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</si>
  <si>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</si>
  <si>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</si>
  <si>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</si>
  <si>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</si>
  <si>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</si>
  <si>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</si>
  <si>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</si>
  <si>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</si>
  <si>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</si>
  <si>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</si>
  <si>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</si>
  <si>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</si>
  <si>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</si>
  <si>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</si>
  <si>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</si>
  <si>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</si>
  <si>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</si>
  <si>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</si>
  <si>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</si>
  <si>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</si>
  <si>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</si>
  <si>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</si>
  <si>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</si>
  <si>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</si>
  <si>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</si>
  <si>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</si>
  <si>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</si>
  <si>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</si>
  <si>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</si>
  <si>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</si>
  <si>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</si>
  <si>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</si>
  <si>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</si>
  <si>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</si>
  <si>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</si>
  <si>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</si>
  <si>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</si>
  <si>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</si>
  <si>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</si>
  <si>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</si>
  <si>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</si>
  <si>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</si>
  <si>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</si>
  <si>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</si>
  <si>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</si>
  <si>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</si>
  <si>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</si>
  <si>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</si>
  <si>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</si>
  <si>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</si>
  <si>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</si>
  <si>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</si>
  <si>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</si>
  <si>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</si>
  <si>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</si>
  <si>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</si>
  <si>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</si>
  <si>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</si>
  <si>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</si>
  <si>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</si>
  <si>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</si>
  <si>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</si>
  <si>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</si>
  <si>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</si>
  <si>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</si>
  <si>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</si>
  <si>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</si>
  <si>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</si>
  <si>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</si>
  <si>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</si>
  <si>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</si>
  <si>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</si>
  <si>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</si>
  <si>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</si>
  <si>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</si>
  <si>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</si>
  <si>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</si>
  <si>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</si>
  <si>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</si>
  <si>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</si>
  <si>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</si>
  <si>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</si>
  <si>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</si>
  <si>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</si>
  <si>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</si>
  <si>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</si>
  <si>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</si>
  <si>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</si>
  <si>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</si>
  <si>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</si>
  <si>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</si>
  <si>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</si>
  <si>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</si>
  <si>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</si>
  <si>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</si>
  <si>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</si>
  <si>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</si>
  <si>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</si>
  <si>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</si>
  <si>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</si>
  <si>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</si>
  <si>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</si>
  <si>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</si>
  <si>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</si>
  <si>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</si>
  <si>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</si>
  <si>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</si>
  <si>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</si>
  <si>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</si>
  <si>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</si>
  <si>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</si>
  <si>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</si>
  <si>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</si>
  <si>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</si>
  <si>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</si>
  <si>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</si>
  <si>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</si>
  <si>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</si>
  <si>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</si>
  <si>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</si>
  <si>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</si>
  <si>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</si>
  <si>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</si>
  <si>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</si>
  <si>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</si>
  <si>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</si>
  <si>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</si>
  <si>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</si>
  <si>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</si>
  <si>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</si>
  <si>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</si>
  <si>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</si>
  <si>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</si>
  <si>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</si>
  <si>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</si>
  <si>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</si>
  <si>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</si>
  <si>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</si>
  <si>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</si>
  <si>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</si>
  <si>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</si>
  <si>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</si>
  <si>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</si>
  <si>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</si>
  <si>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</si>
  <si>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</si>
  <si>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</si>
  <si>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</si>
  <si>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</si>
  <si>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</si>
  <si>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</si>
  <si>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</si>
  <si>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</si>
  <si>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</si>
  <si>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</si>
  <si>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</si>
  <si>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</si>
  <si>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</si>
  <si>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</si>
  <si>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</si>
  <si>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</si>
  <si>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</si>
  <si>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</si>
  <si>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</si>
  <si>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</si>
  <si>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</si>
  <si>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</si>
  <si>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</si>
  <si>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</si>
  <si>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</si>
  <si>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</si>
  <si>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</si>
  <si>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</si>
  <si>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</si>
  <si>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</si>
  <si>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</si>
  <si>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</si>
  <si>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</si>
  <si>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</si>
  <si>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</si>
  <si>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</si>
  <si>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</si>
  <si>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</si>
  <si>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</si>
  <si>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</si>
  <si>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</si>
  <si>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</si>
  <si>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</si>
  <si>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</si>
  <si>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</si>
  <si>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</si>
  <si>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</si>
  <si>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</si>
  <si>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</si>
  <si>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</si>
  <si>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</si>
  <si>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</si>
  <si>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</si>
  <si>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</si>
  <si>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</si>
  <si>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</si>
  <si>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</si>
  <si>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</si>
  <si>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</si>
  <si>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</si>
  <si>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</si>
  <si>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</si>
  <si>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</si>
  <si>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</si>
  <si>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</si>
  <si>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</si>
  <si>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</si>
  <si>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</si>
  <si>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</si>
  <si>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</si>
  <si>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</si>
  <si>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</si>
  <si>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</si>
  <si>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</si>
  <si>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</si>
  <si>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</si>
  <si>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</si>
  <si>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</si>
  <si>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</si>
  <si>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</si>
  <si>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</si>
  <si>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</si>
  <si>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</si>
  <si>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</si>
  <si>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</si>
  <si>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</si>
  <si>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</si>
  <si>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</si>
  <si>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</si>
  <si>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</si>
  <si>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</si>
  <si>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</si>
  <si>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</si>
  <si>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</si>
  <si>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</si>
  <si>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</si>
  <si>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</si>
  <si>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</si>
  <si>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</si>
  <si>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</si>
  <si>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</si>
  <si>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</si>
  <si>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</si>
  <si>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</si>
  <si>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</si>
  <si>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</si>
  <si>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</si>
  <si>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</si>
  <si>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</si>
  <si>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</si>
  <si>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</si>
  <si>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</si>
  <si>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</si>
  <si>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</si>
  <si>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</si>
  <si>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</si>
  <si>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</si>
  <si>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</si>
  <si>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</si>
  <si>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</si>
  <si>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</si>
  <si>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</si>
  <si>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</si>
  <si>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</si>
  <si>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</si>
  <si>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</si>
  <si>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</si>
  <si>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</si>
  <si>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</si>
  <si>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</si>
  <si>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</si>
  <si>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</si>
  <si>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</si>
  <si>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</si>
  <si>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</si>
  <si>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</si>
  <si>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</si>
  <si>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</si>
  <si>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</si>
  <si>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</si>
  <si>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</si>
  <si>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</si>
  <si>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</si>
  <si>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</si>
  <si>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</si>
  <si>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</si>
  <si>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</si>
  <si>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</si>
  <si>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</si>
  <si>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</si>
  <si>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</si>
  <si>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</si>
  <si>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</si>
  <si>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</si>
  <si>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</si>
  <si>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</si>
  <si>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</si>
  <si>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</si>
  <si>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</si>
  <si>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</si>
  <si>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</si>
  <si>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</si>
  <si>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</si>
  <si>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</si>
  <si>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</si>
  <si>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</si>
  <si>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</si>
  <si>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</si>
  <si>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</si>
  <si>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</si>
  <si>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</si>
  <si>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</si>
  <si>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</si>
  <si>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</si>
  <si>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</si>
  <si>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</si>
  <si>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</si>
  <si>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</si>
  <si>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</si>
  <si>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</si>
  <si>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</si>
  <si>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</si>
  <si>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</si>
  <si>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</si>
  <si>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</si>
  <si>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</si>
  <si>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</si>
  <si>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</si>
  <si>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</si>
  <si>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</si>
  <si>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</si>
  <si>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</si>
  <si>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</si>
  <si>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</si>
  <si>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</si>
  <si>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</si>
  <si>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</si>
  <si>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</si>
  <si>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</si>
  <si>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</si>
  <si>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</si>
  <si>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</si>
  <si>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</si>
  <si>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</si>
  <si>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</si>
  <si>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</si>
  <si>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</si>
  <si>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</si>
  <si>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</si>
  <si>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</si>
  <si>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</si>
  <si>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</si>
  <si>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</si>
  <si>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</si>
  <si>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</si>
  <si>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</si>
  <si>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</si>
  <si>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</si>
  <si>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</si>
  <si>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</si>
  <si>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</si>
  <si>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</si>
  <si>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</si>
  <si>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</si>
  <si>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</si>
  <si>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</si>
  <si>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</si>
  <si>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</si>
  <si>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</si>
  <si>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</si>
  <si>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</si>
  <si>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</si>
  <si>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</si>
  <si>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</si>
  <si>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</si>
  <si>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</si>
  <si>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</si>
  <si>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</si>
  <si>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</si>
  <si>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</si>
  <si>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</si>
  <si>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</si>
  <si>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</si>
  <si>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</si>
  <si>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</si>
  <si>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</si>
  <si>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</si>
  <si>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</si>
  <si>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</si>
  <si>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</si>
  <si>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</si>
  <si>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</si>
  <si>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</si>
  <si>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</si>
  <si>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</si>
  <si>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</si>
  <si>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</si>
  <si>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</si>
  <si>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</si>
  <si>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</si>
  <si>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</si>
  <si>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</si>
  <si>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</si>
  <si>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</si>
  <si>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</si>
  <si>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</si>
  <si>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</si>
  <si>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</si>
  <si>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</si>
  <si>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</si>
  <si>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</si>
  <si>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</si>
  <si>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</si>
  <si>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</si>
  <si>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</si>
  <si>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</si>
  <si>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</si>
  <si>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</si>
  <si>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</si>
  <si>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</si>
  <si>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</si>
  <si>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</si>
  <si>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</si>
  <si>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</si>
  <si>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</si>
  <si>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</si>
  <si>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</si>
  <si>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</si>
  <si>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</si>
  <si>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</si>
  <si>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</si>
  <si>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</si>
  <si>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</si>
  <si>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</si>
  <si>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</si>
  <si>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</si>
  <si>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</si>
  <si>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</si>
  <si>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</si>
  <si>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</si>
  <si>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</si>
  <si>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</si>
  <si>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</si>
  <si>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</si>
  <si>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</si>
  <si>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</si>
  <si>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</si>
  <si>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</si>
  <si>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</si>
  <si>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</si>
  <si>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</si>
  <si>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</si>
  <si>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</si>
  <si>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</si>
  <si>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</si>
  <si>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</si>
  <si>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</si>
  <si>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</si>
  <si>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</si>
  <si>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</si>
  <si>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</si>
  <si>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</si>
  <si>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</si>
  <si>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</si>
  <si>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</si>
  <si>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</si>
  <si>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</si>
  <si>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</si>
  <si>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</si>
  <si>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</si>
  <si>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</si>
  <si>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</si>
  <si>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</si>
  <si>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</si>
  <si>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</si>
  <si>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</si>
  <si>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</si>
  <si>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</si>
  <si>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</si>
  <si>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</si>
  <si>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</si>
  <si>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</si>
  <si>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</si>
  <si>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</si>
  <si>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</si>
  <si>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</si>
  <si>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</si>
  <si>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</si>
  <si>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</si>
  <si>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</si>
  <si>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</si>
  <si>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</si>
  <si>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</si>
  <si>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</si>
  <si>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</si>
  <si>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</si>
  <si>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</si>
  <si>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</si>
  <si>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</si>
  <si>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</si>
  <si>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</si>
  <si>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</si>
  <si>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</si>
  <si>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</si>
  <si>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</si>
  <si>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</si>
  <si>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</si>
  <si>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</si>
  <si>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</si>
  <si>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</si>
  <si>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</si>
  <si>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</si>
  <si>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</si>
  <si>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</si>
  <si>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</si>
  <si>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</si>
  <si>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</si>
  <si>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</si>
  <si>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</si>
  <si>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</si>
  <si>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</si>
  <si>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</si>
  <si>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</si>
  <si>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</si>
  <si>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</si>
  <si>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</si>
  <si>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</si>
  <si>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</si>
  <si>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</si>
  <si>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</si>
  <si>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</si>
  <si>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</si>
  <si>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</si>
  <si>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</si>
  <si>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</si>
  <si>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</si>
  <si>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</si>
  <si>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</si>
  <si>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</si>
  <si>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</si>
  <si>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</si>
  <si>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</si>
  <si>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</si>
  <si>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</si>
  <si>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</si>
  <si>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</si>
  <si>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</si>
  <si>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</si>
  <si>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</si>
  <si>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</si>
  <si>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</si>
  <si>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</si>
  <si>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</si>
  <si>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</si>
  <si>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</si>
  <si>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</si>
  <si>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</si>
  <si>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</si>
  <si>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</si>
  <si>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</si>
  <si>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</si>
  <si>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</si>
  <si>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</si>
  <si>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</si>
  <si>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</si>
  <si>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</si>
  <si>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</si>
  <si>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</si>
  <si>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</si>
  <si>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</si>
  <si>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</si>
  <si>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</si>
  <si>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</si>
  <si>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</si>
  <si>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</si>
  <si>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</si>
  <si>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</si>
  <si>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</si>
  <si>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</si>
  <si>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</si>
  <si>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</si>
  <si>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</si>
  <si>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</si>
  <si>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</si>
  <si>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</si>
  <si>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</si>
  <si>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</si>
  <si>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</si>
  <si>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</si>
  <si>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</si>
  <si>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</si>
  <si>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</si>
  <si>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</si>
  <si>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</si>
  <si>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</si>
  <si>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</si>
  <si>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</si>
  <si>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</si>
  <si>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</si>
  <si>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</si>
  <si>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</si>
  <si>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</si>
  <si>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</si>
  <si>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</si>
  <si>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</si>
  <si>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</si>
  <si>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</si>
  <si>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</si>
  <si>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</si>
  <si>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</si>
  <si>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</si>
  <si>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</si>
  <si>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</si>
  <si>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</si>
  <si>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</si>
  <si>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</si>
  <si>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</si>
  <si>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</si>
  <si>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</si>
  <si>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</si>
  <si>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</si>
  <si>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</si>
  <si>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</si>
  <si>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</si>
  <si>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</si>
  <si>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</si>
  <si>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</si>
  <si>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</si>
  <si>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</si>
  <si>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</si>
  <si>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</si>
  <si>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</si>
  <si>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</si>
  <si>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</si>
  <si>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</si>
  <si>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</si>
  <si>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</si>
  <si>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</si>
  <si>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</si>
  <si>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</si>
  <si>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</si>
  <si>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</si>
  <si>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</si>
  <si>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</si>
  <si>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</si>
  <si>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</si>
  <si>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</si>
  <si>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</si>
  <si>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</si>
  <si>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</si>
  <si>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</si>
  <si>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</si>
  <si>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</si>
  <si>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</si>
  <si>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</si>
  <si>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</si>
  <si>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</si>
  <si>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</si>
  <si>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</si>
  <si>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</si>
  <si>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</si>
  <si>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</si>
  <si>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</si>
  <si>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</si>
  <si>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</si>
  <si>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</si>
  <si>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</si>
  <si>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</si>
  <si>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</si>
  <si>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</si>
  <si>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</si>
  <si>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</si>
  <si>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</si>
  <si>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</si>
  <si>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</si>
  <si>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</si>
  <si>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</si>
  <si>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</si>
  <si>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</si>
  <si>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</si>
  <si>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</si>
  <si>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</si>
  <si>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</si>
  <si>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</si>
  <si>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</si>
  <si>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</si>
  <si>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</si>
  <si>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</si>
  <si>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</si>
  <si>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</si>
  <si>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</si>
  <si>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</si>
  <si>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</si>
  <si>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</si>
  <si>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</si>
  <si>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</si>
  <si>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</si>
  <si>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</si>
  <si>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</si>
  <si>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</si>
  <si>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</si>
  <si>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</si>
  <si>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</si>
  <si>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</si>
  <si>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</si>
  <si>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</si>
  <si>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</si>
  <si>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</si>
  <si>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</si>
  <si>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</si>
  <si>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</si>
  <si>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</si>
  <si>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</si>
  <si>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</si>
  <si>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</si>
  <si>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</si>
  <si>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</si>
  <si>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</si>
  <si>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</si>
  <si>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</si>
  <si>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</si>
  <si>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</si>
  <si>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</si>
  <si>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</si>
  <si>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</si>
  <si>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</si>
  <si>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</si>
  <si>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</si>
  <si>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</si>
  <si>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</si>
  <si>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</si>
  <si>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</si>
  <si>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</si>
  <si>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</si>
  <si>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</si>
  <si>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</si>
  <si>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</si>
  <si>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</si>
  <si>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</si>
  <si>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</si>
  <si>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</si>
  <si>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</si>
  <si>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</si>
  <si>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</si>
  <si>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</si>
  <si>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</si>
  <si>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</si>
  <si>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</si>
  <si>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</si>
  <si>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</si>
  <si>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</si>
  <si>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</si>
  <si>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</si>
  <si>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</si>
  <si>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</si>
  <si>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</si>
  <si>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</si>
  <si>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</si>
  <si>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</si>
  <si>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</si>
  <si>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</si>
  <si>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</si>
  <si>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</si>
  <si>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</si>
  <si>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</si>
  <si>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</si>
  <si>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</si>
  <si>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</si>
  <si>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</si>
  <si>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</si>
  <si>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</si>
  <si>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</si>
  <si>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</si>
  <si>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</si>
  <si>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</si>
  <si>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</si>
  <si>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</si>
  <si>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</si>
  <si>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</si>
  <si>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</si>
  <si>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</si>
  <si>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</si>
  <si>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</si>
  <si>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</si>
  <si>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</si>
  <si>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</si>
  <si>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</si>
  <si>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</si>
  <si>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</si>
  <si>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</si>
  <si>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</si>
  <si>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</si>
  <si>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</si>
  <si>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</si>
  <si>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</si>
  <si>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</si>
  <si>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</si>
  <si>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</si>
  <si>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</si>
  <si>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</si>
  <si>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</si>
  <si>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</si>
  <si>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</si>
  <si>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</si>
  <si>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</si>
  <si>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</si>
  <si>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</si>
  <si>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</si>
  <si>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</si>
  <si>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</si>
  <si>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</si>
  <si>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</si>
  <si>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</si>
  <si>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</si>
  <si>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</si>
  <si>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</si>
  <si>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</si>
  <si>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</si>
  <si>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</si>
  <si>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</si>
  <si>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</si>
  <si>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</si>
  <si>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</si>
  <si>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</si>
  <si>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</si>
  <si>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</si>
  <si>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</si>
  <si>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</si>
  <si>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</si>
  <si>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</si>
  <si>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</si>
  <si>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</si>
  <si>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</si>
  <si>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</si>
  <si>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</si>
  <si>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</si>
  <si>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</si>
  <si>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</si>
  <si>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</si>
  <si>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</si>
  <si>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</si>
  <si>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</si>
  <si>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</si>
  <si>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</si>
  <si>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</si>
  <si>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</si>
  <si>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</si>
  <si>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</si>
  <si>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</si>
  <si>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</si>
  <si>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</si>
  <si>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</si>
  <si>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</si>
  <si>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</si>
  <si>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</si>
  <si>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</si>
  <si>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</si>
  <si>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</si>
  <si>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</si>
  <si>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</si>
  <si>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</si>
  <si>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</si>
  <si>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</si>
  <si>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</si>
  <si>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</si>
  <si>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</si>
  <si>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</si>
  <si>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</si>
  <si>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</si>
  <si>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</si>
  <si>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</si>
  <si>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</si>
  <si>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</si>
  <si>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</si>
  <si>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</si>
  <si>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</si>
  <si>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</si>
  <si>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</si>
  <si>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</si>
  <si>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</si>
  <si>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</si>
  <si>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</si>
  <si>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</si>
  <si>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</si>
  <si>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</si>
  <si>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</si>
  <si>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</si>
  <si>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</si>
  <si>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</si>
  <si>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</si>
  <si>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</si>
  <si>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</si>
  <si>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</si>
  <si>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</si>
  <si>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</si>
  <si>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</si>
  <si>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</si>
  <si>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</si>
  <si>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</si>
  <si>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</si>
  <si>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</si>
  <si>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</si>
  <si>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</si>
  <si>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</si>
  <si>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</si>
  <si>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</si>
  <si>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</si>
  <si>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</si>
  <si>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</si>
  <si>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</si>
  <si>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</si>
  <si>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</si>
  <si>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</si>
  <si>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</si>
  <si>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</si>
  <si>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</si>
  <si>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</si>
  <si>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</si>
  <si>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</si>
  <si>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</si>
  <si>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</si>
  <si>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</si>
  <si>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</si>
  <si>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</si>
  <si>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</si>
  <si>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</si>
  <si>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</si>
  <si>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</si>
  <si>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</si>
  <si>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</si>
  <si>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</si>
  <si>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</si>
  <si>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</si>
  <si>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</si>
  <si>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</si>
  <si>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</si>
  <si>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</si>
  <si>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</si>
  <si>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</si>
  <si>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</si>
  <si>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</si>
  <si>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</si>
  <si>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</si>
  <si>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</si>
  <si>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</si>
  <si>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</si>
  <si>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</si>
  <si>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</si>
  <si>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</si>
  <si>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</si>
  <si>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</si>
  <si>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</si>
  <si>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</si>
  <si>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</si>
  <si>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</si>
  <si>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</si>
  <si>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</si>
  <si>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</si>
  <si>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</si>
  <si>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</si>
  <si>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</si>
  <si>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</si>
  <si>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</si>
  <si>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</si>
  <si>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</si>
  <si>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</si>
  <si>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</si>
  <si>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</si>
  <si>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</si>
  <si>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</si>
  <si>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</si>
  <si>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</si>
  <si>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</si>
  <si>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</si>
  <si>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</si>
  <si>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</si>
  <si>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</si>
  <si>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</si>
  <si>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</si>
  <si>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</si>
  <si>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</si>
  <si>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</si>
  <si>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</si>
  <si>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</si>
  <si>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</si>
  <si>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</si>
  <si>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</si>
  <si>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</si>
  <si>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</si>
  <si>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</si>
  <si>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</si>
  <si>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</si>
  <si>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</si>
  <si>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</si>
  <si>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</si>
  <si>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</si>
  <si>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</si>
  <si>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</si>
  <si>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</si>
  <si>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</si>
  <si>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</si>
  <si>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</si>
  <si>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</si>
  <si>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</si>
  <si>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</si>
  <si>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</si>
  <si>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</si>
  <si>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</si>
  <si>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</si>
  <si>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</si>
  <si>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</si>
  <si>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</si>
  <si>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</si>
  <si>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</si>
  <si>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</si>
  <si>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</si>
  <si>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</si>
  <si>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</si>
  <si>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</si>
  <si>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</si>
  <si>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</si>
  <si>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</si>
  <si>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</si>
  <si>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</si>
  <si>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</si>
  <si>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</si>
  <si>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</si>
  <si>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</si>
  <si>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</si>
  <si>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</si>
  <si>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</si>
  <si>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</si>
  <si>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</si>
  <si>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</si>
  <si>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</si>
  <si>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</si>
  <si>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</si>
  <si>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</si>
  <si>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</si>
  <si>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</si>
  <si>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</si>
  <si>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</si>
  <si>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</si>
  <si>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</si>
  <si>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</si>
  <si>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</si>
  <si>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</si>
  <si>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</si>
  <si>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</si>
  <si>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</si>
  <si>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</si>
  <si>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</si>
  <si>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</si>
  <si>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</si>
  <si>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</si>
  <si>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</si>
  <si>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</si>
  <si>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</si>
  <si>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</si>
  <si>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</si>
  <si>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</si>
  <si>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</si>
  <si>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</si>
  <si>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</si>
  <si>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</si>
  <si>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</si>
  <si>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</si>
  <si>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</si>
  <si>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</si>
  <si>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</si>
  <si>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</si>
  <si>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</si>
  <si>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</si>
  <si>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</si>
  <si>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</si>
  <si>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</si>
  <si>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</si>
  <si>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</si>
  <si>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</si>
  <si>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</si>
  <si>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</si>
  <si>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</si>
  <si>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</si>
  <si>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</si>
  <si>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</si>
  <si>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</si>
  <si>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</si>
  <si>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</si>
  <si>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</si>
  <si>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</si>
  <si>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</si>
  <si>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</si>
  <si>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</si>
  <si>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</si>
  <si>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</si>
  <si>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</si>
  <si>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</si>
  <si>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</si>
  <si>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</si>
  <si>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</si>
  <si>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</si>
  <si>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</si>
  <si>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</si>
  <si>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</si>
  <si>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</si>
  <si>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</si>
  <si>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</si>
  <si>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</si>
  <si>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</si>
  <si>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</si>
  <si>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</si>
  <si>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</si>
  <si>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</si>
  <si>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</si>
  <si>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</si>
  <si>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</si>
  <si>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</si>
  <si>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</si>
  <si>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</si>
  <si>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</si>
  <si>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</si>
  <si>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</si>
  <si>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</si>
  <si>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</si>
  <si>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</si>
  <si>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</si>
  <si>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</si>
  <si>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</si>
  <si>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</si>
  <si>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</si>
  <si>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</si>
  <si>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</si>
  <si>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</si>
  <si>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</si>
  <si>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</si>
  <si>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</si>
  <si>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</si>
  <si>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</si>
  <si>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</si>
  <si>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</si>
  <si>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</si>
  <si>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</si>
  <si>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</si>
  <si>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</si>
  <si>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</si>
  <si>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</si>
  <si>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</si>
  <si>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</si>
  <si>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</si>
  <si>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</si>
  <si>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</si>
  <si>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</si>
  <si>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</si>
  <si>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</si>
  <si>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</si>
  <si>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</si>
  <si>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</si>
  <si>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</si>
  <si>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</si>
  <si>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</si>
  <si>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</si>
  <si>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</si>
  <si>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</si>
  <si>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</si>
  <si>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</si>
  <si>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</si>
  <si>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</si>
  <si>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</si>
  <si>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</si>
  <si>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</si>
  <si>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</si>
  <si>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</si>
  <si>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</si>
  <si>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</si>
  <si>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</si>
  <si>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</si>
  <si>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</si>
  <si>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</si>
  <si>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</si>
  <si>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</si>
  <si>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</si>
  <si>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</si>
  <si>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</si>
  <si>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</si>
  <si>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</si>
  <si>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</si>
  <si>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</si>
  <si>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</si>
  <si>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</si>
  <si>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</si>
  <si>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</si>
  <si>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</si>
  <si>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</si>
  <si>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</si>
  <si>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</si>
  <si>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</si>
  <si>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</si>
  <si>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</si>
  <si>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</si>
  <si>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</si>
  <si>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</si>
  <si>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</si>
  <si>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</si>
  <si>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</si>
  <si>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</si>
  <si>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</si>
  <si>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</si>
  <si>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</si>
  <si>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</si>
  <si>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</si>
  <si>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</si>
  <si>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</si>
  <si>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</si>
  <si>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</si>
  <si>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</si>
  <si>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</si>
  <si>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</si>
  <si>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</si>
  <si>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</si>
  <si>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</si>
  <si>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</si>
  <si>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</si>
  <si>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</si>
  <si>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</si>
  <si>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</si>
  <si>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</si>
  <si>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</si>
  <si>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</si>
  <si>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</si>
  <si>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</si>
  <si>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</si>
  <si>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</si>
  <si>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</si>
  <si>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</si>
  <si>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</si>
  <si>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</si>
  <si>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</si>
  <si>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</si>
  <si>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</si>
  <si>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</si>
  <si>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</si>
  <si>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</si>
  <si>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</si>
  <si>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</si>
  <si>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</si>
  <si>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</si>
  <si>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</si>
  <si>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</si>
  <si>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</si>
  <si>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</si>
  <si>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</si>
  <si>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</si>
  <si>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</si>
  <si>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</si>
  <si>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</si>
  <si>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</si>
  <si>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</si>
  <si>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</si>
  <si>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</si>
  <si>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</si>
  <si>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</si>
  <si>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</si>
  <si>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</si>
  <si>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</si>
  <si>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</si>
  <si>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</si>
  <si>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</si>
  <si>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</si>
  <si>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</si>
  <si>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</si>
  <si>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</si>
  <si>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</si>
  <si>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</si>
  <si>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</si>
  <si>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</si>
  <si>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</si>
  <si>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</si>
  <si>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</si>
  <si>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</si>
  <si>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</si>
  <si>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</si>
  <si>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</si>
  <si>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</si>
  <si>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</si>
  <si>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</si>
  <si>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</si>
  <si>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</si>
  <si>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</si>
  <si>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</si>
  <si>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</si>
  <si>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</si>
  <si>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</si>
  <si>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</si>
  <si>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</si>
  <si>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</si>
  <si>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</si>
  <si>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</si>
  <si>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</si>
  <si>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</si>
  <si>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</si>
  <si>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</si>
  <si>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</si>
  <si>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</si>
  <si>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</si>
  <si>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</si>
  <si>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</si>
  <si>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</si>
  <si>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</si>
  <si>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</si>
  <si>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</si>
  <si>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</si>
  <si>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</si>
  <si>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</si>
  <si>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</si>
  <si>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</si>
  <si>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</si>
  <si>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</si>
  <si>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</si>
  <si>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</si>
  <si>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</si>
  <si>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</si>
  <si>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</si>
  <si>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</si>
  <si>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</si>
  <si>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</si>
  <si>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</si>
  <si>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</si>
  <si>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</si>
  <si>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</si>
  <si>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</si>
  <si>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</si>
  <si>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</si>
  <si>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</si>
  <si>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</si>
  <si>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</si>
  <si>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</si>
  <si>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</si>
  <si>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</si>
  <si>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</si>
  <si>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</si>
  <si>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</si>
  <si>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</si>
  <si>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</si>
  <si>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</si>
  <si>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</si>
  <si>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</si>
  <si>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</si>
  <si>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</si>
  <si>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</si>
  <si>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</si>
  <si>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</si>
  <si>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</si>
  <si>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</si>
  <si>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</si>
  <si>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</si>
  <si>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</si>
  <si>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</si>
  <si>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</si>
  <si>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</si>
  <si>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</si>
  <si>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</si>
  <si>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</si>
  <si>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</si>
  <si>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</si>
  <si>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</si>
  <si>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</si>
  <si>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</si>
  <si>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</si>
  <si>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</si>
  <si>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</si>
  <si>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</si>
  <si>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</si>
  <si>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</si>
  <si>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</si>
  <si>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</si>
  <si>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</si>
  <si>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</si>
  <si>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</si>
  <si>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</si>
  <si>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</si>
  <si>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</si>
  <si>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</si>
  <si>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</si>
  <si>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</si>
  <si>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</si>
  <si>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</si>
  <si>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</si>
  <si>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</si>
  <si>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</si>
  <si>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</si>
  <si>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</si>
  <si>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</si>
  <si>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</si>
  <si>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</si>
  <si>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</si>
  <si>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</si>
  <si>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</si>
  <si>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</si>
  <si>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</si>
  <si>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</si>
  <si>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</si>
  <si>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</si>
  <si>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</si>
  <si>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</si>
  <si>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</si>
  <si>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</si>
  <si>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</si>
  <si>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</si>
  <si>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</si>
  <si>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</si>
  <si>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</si>
  <si>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</si>
  <si>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</si>
  <si>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</si>
  <si>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</si>
  <si>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</si>
  <si>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</si>
  <si>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</si>
  <si>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</si>
  <si>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</si>
  <si>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</si>
  <si>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</si>
  <si>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</si>
  <si>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</si>
  <si>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</si>
  <si>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</si>
  <si>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</si>
  <si>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</si>
  <si>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</si>
  <si>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</si>
  <si>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</si>
  <si>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</si>
  <si>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</si>
  <si>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</si>
  <si>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</si>
  <si>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</si>
  <si>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</si>
  <si>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</si>
  <si>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</si>
  <si>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</si>
  <si>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</si>
  <si>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</si>
  <si>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</si>
  <si>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</si>
  <si>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</si>
  <si>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</si>
  <si>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</si>
  <si>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</si>
  <si>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</si>
  <si>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</si>
  <si>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</si>
  <si>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</si>
  <si>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</si>
  <si>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</si>
  <si>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</si>
  <si>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</si>
  <si>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</si>
  <si>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</si>
  <si>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</si>
  <si>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</si>
  <si>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</si>
  <si>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</si>
  <si>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</si>
  <si>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</si>
  <si>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</si>
  <si>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</si>
  <si>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</si>
  <si>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</si>
  <si>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</si>
  <si>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</si>
  <si>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</si>
  <si>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</si>
  <si>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</si>
  <si>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</si>
  <si>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</si>
  <si>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</si>
  <si>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</si>
  <si>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</si>
  <si>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</si>
  <si>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</si>
  <si>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</si>
  <si>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</si>
  <si>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</si>
  <si>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</si>
  <si>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</si>
  <si>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</si>
  <si>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</si>
  <si>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</si>
  <si>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</si>
  <si>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</si>
  <si>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</si>
  <si>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</si>
  <si>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</si>
  <si>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</si>
  <si>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</si>
  <si>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</si>
  <si>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</si>
  <si>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</si>
  <si>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</si>
  <si>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</si>
  <si>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</si>
  <si>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</si>
  <si>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</si>
  <si>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</si>
  <si>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</si>
  <si>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</si>
  <si>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</si>
  <si>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</si>
  <si>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</si>
  <si>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</si>
  <si>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</si>
  <si>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</si>
  <si>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</si>
  <si>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</si>
  <si>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</si>
  <si>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</si>
  <si>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</si>
  <si>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</si>
  <si>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</si>
  <si>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</si>
  <si>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</si>
  <si>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</si>
  <si>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</si>
  <si>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</si>
  <si>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</si>
  <si>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</si>
  <si>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</si>
  <si>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</si>
  <si>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</si>
  <si>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</si>
  <si>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</si>
  <si>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</si>
  <si>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</si>
  <si>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</si>
  <si>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</si>
  <si>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</si>
  <si>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</si>
  <si>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</si>
  <si>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</si>
  <si>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</si>
  <si>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</si>
  <si>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</si>
  <si>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</si>
  <si>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</si>
  <si>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</si>
  <si>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</si>
  <si>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</si>
  <si>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</si>
  <si>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</si>
  <si>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</si>
  <si>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</si>
  <si>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</si>
  <si>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</si>
  <si>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</si>
  <si>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</si>
  <si>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</si>
  <si>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</si>
  <si>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</si>
  <si>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</si>
  <si>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</si>
  <si>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</si>
  <si>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</si>
  <si>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</si>
  <si>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</si>
  <si>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</si>
  <si>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</si>
  <si>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</si>
  <si>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</si>
  <si>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</si>
  <si>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</si>
  <si>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</si>
  <si>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</si>
  <si>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</si>
  <si>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</si>
  <si>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</si>
  <si>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</si>
  <si>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</si>
  <si>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</si>
  <si>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</si>
  <si>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</si>
  <si>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</si>
  <si>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</si>
  <si>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</si>
  <si>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</si>
  <si>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</si>
  <si>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</si>
  <si>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</si>
  <si>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</si>
  <si>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</si>
  <si>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</si>
  <si>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</si>
  <si>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</si>
  <si>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</si>
  <si>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</si>
  <si>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</si>
  <si>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</si>
  <si>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</si>
  <si>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</si>
  <si>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</si>
  <si>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</si>
  <si>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</si>
  <si>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</si>
  <si>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</si>
  <si>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</si>
  <si>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</si>
  <si>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</si>
  <si>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</si>
  <si>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</si>
  <si>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</si>
  <si>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</si>
  <si>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</si>
  <si>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</si>
  <si>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</si>
  <si>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</si>
  <si>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</si>
  <si>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</si>
  <si>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</si>
  <si>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</si>
  <si>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</si>
  <si>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</si>
  <si>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</si>
  <si>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</si>
  <si>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</si>
  <si>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</si>
  <si>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</si>
  <si>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</si>
  <si>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</si>
  <si>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</si>
  <si>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</si>
  <si>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</si>
  <si>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</si>
  <si>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</si>
  <si>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</si>
  <si>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</si>
  <si>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</si>
  <si>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</si>
  <si>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</si>
  <si>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</si>
  <si>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</si>
  <si>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</si>
  <si>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</si>
  <si>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</si>
  <si>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</si>
  <si>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</si>
  <si>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</si>
  <si>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</si>
  <si>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</si>
  <si>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</si>
  <si>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</si>
  <si>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</si>
  <si>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</si>
  <si>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</si>
  <si>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</si>
  <si>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</si>
  <si>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</si>
  <si>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</si>
  <si>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</si>
  <si>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</si>
  <si>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</si>
  <si>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</si>
  <si>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</si>
  <si>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</si>
  <si>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</si>
  <si>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</si>
  <si>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</si>
  <si>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</si>
  <si>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</si>
  <si>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</si>
  <si>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</si>
  <si>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</si>
  <si>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</si>
  <si>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</si>
  <si>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</si>
  <si>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</si>
  <si>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</si>
  <si>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</si>
  <si>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</si>
  <si>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</si>
  <si>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</si>
  <si>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</si>
  <si>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</si>
  <si>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</si>
  <si>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</si>
  <si>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</si>
  <si>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</si>
  <si>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</si>
  <si>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</si>
  <si>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</si>
  <si>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</si>
  <si>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</si>
  <si>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</si>
  <si>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</si>
  <si>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</si>
  <si>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</si>
  <si>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</si>
  <si>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</si>
  <si>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</si>
  <si>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</si>
  <si>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</si>
  <si>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</si>
  <si>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</si>
  <si>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</si>
  <si>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</si>
  <si>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</si>
  <si>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</si>
  <si>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</si>
  <si>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</si>
  <si>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</si>
  <si>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</si>
  <si>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</si>
  <si>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</si>
  <si>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</si>
  <si>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</si>
  <si>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</si>
  <si>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</si>
  <si>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</si>
  <si>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</si>
  <si>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</si>
  <si>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</si>
  <si>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</si>
  <si>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</si>
  <si>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</si>
  <si>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</si>
  <si>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</si>
  <si>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</si>
  <si>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</si>
  <si>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</si>
  <si>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</si>
  <si>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</si>
  <si>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</si>
  <si>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</si>
  <si>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</si>
  <si>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</si>
  <si>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</si>
  <si>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</si>
  <si>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</si>
  <si>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</si>
  <si>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</si>
  <si>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</si>
  <si>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</si>
  <si>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</si>
  <si>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</si>
  <si>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</si>
  <si>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</si>
  <si>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</si>
  <si>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</si>
  <si>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</si>
  <si>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</si>
  <si>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</si>
  <si>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</si>
  <si>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</si>
  <si>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</si>
  <si>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</si>
  <si>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</si>
  <si>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</si>
  <si>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</si>
  <si>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</si>
  <si>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</si>
  <si>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</si>
  <si>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</si>
  <si>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</si>
  <si>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</si>
  <si>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</si>
  <si>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</si>
  <si>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</si>
  <si>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</si>
  <si>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</si>
  <si>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</si>
  <si>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</si>
  <si>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</si>
  <si>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</si>
  <si>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</si>
  <si>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</si>
  <si>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</si>
  <si>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</si>
  <si>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</si>
  <si>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</si>
  <si>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</si>
  <si>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</si>
  <si>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</si>
  <si>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</si>
  <si>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</si>
  <si>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</si>
  <si>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</si>
  <si>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</si>
  <si>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</si>
  <si>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</si>
  <si>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</si>
  <si>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</si>
  <si>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</si>
  <si>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</si>
  <si>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</si>
  <si>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</si>
  <si>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</si>
  <si>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</si>
  <si>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</si>
  <si>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</si>
  <si>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</si>
  <si>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</si>
  <si>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</si>
  <si>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</si>
  <si>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</si>
  <si>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</si>
  <si>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</si>
  <si>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</si>
  <si>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</si>
  <si>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</si>
  <si>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</si>
  <si>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</si>
  <si>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</si>
  <si>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</si>
  <si>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</si>
  <si>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</si>
  <si>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</si>
  <si>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</si>
  <si>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</si>
  <si>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</si>
  <si>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</si>
  <si>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</si>
  <si>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</si>
  <si>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</si>
  <si>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</si>
  <si>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</si>
  <si>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</si>
  <si>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</si>
  <si>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</si>
  <si>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</si>
  <si>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</si>
  <si>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</si>
  <si>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</si>
  <si>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</si>
  <si>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</si>
  <si>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</si>
  <si>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</si>
  <si>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</si>
  <si>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</si>
  <si>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</si>
  <si>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</si>
  <si>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</si>
  <si>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</si>
  <si>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</si>
  <si>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</si>
  <si>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</si>
  <si>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</si>
  <si>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</si>
  <si>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</si>
  <si>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</si>
  <si>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</si>
  <si>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</si>
  <si>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</si>
  <si>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</si>
  <si>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</si>
  <si>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</si>
  <si>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</si>
  <si>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</si>
  <si>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</si>
  <si>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</si>
  <si>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</si>
  <si>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</si>
  <si>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</si>
  <si>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</si>
  <si>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</si>
  <si>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</si>
  <si>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</si>
  <si>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</si>
  <si>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</si>
  <si>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</si>
  <si>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</si>
  <si>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</si>
  <si>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</si>
  <si>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</si>
  <si>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</si>
  <si>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</si>
  <si>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</si>
  <si>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</si>
  <si>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</si>
  <si>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</si>
  <si>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</si>
  <si>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</si>
  <si>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</si>
  <si>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</si>
  <si>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</si>
  <si>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</si>
  <si>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</si>
  <si>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</si>
  <si>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</si>
  <si>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</si>
  <si>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</si>
  <si>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</si>
  <si>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</si>
  <si>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</si>
  <si>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</si>
  <si>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</si>
  <si>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</si>
  <si>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</si>
  <si>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</si>
  <si>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</si>
  <si>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</si>
  <si>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</si>
  <si>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</si>
  <si>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</si>
  <si>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</si>
  <si>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</si>
  <si>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</si>
  <si>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</si>
  <si>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</si>
  <si>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</si>
  <si>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</si>
  <si>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</si>
  <si>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</si>
  <si>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</si>
  <si>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</si>
  <si>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</si>
  <si>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</si>
  <si>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</si>
  <si>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</si>
  <si>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</si>
  <si>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</si>
  <si>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</si>
  <si>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</si>
  <si>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</si>
  <si>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</si>
  <si>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</si>
  <si>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</si>
  <si>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</si>
  <si>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</si>
  <si>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</si>
  <si>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</si>
  <si>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</si>
  <si>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</si>
  <si>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</si>
  <si>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</si>
  <si>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</si>
  <si>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</si>
  <si>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</si>
  <si>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</si>
  <si>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</si>
  <si>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</si>
  <si>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</si>
  <si>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</si>
  <si>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</si>
  <si>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</si>
  <si>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</si>
  <si>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</si>
  <si>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</si>
  <si>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</si>
  <si>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</si>
  <si>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</si>
  <si>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</si>
  <si>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</si>
  <si>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</si>
  <si>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</si>
  <si>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</si>
  <si>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</si>
  <si>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</si>
  <si>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</si>
  <si>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</si>
  <si>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</si>
  <si>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</si>
  <si>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</si>
  <si>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</si>
  <si>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</si>
  <si>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</si>
  <si>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</si>
  <si>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</si>
  <si>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</si>
  <si>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</si>
  <si>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</si>
  <si>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</si>
  <si>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</si>
  <si>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</si>
  <si>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</si>
  <si>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</si>
  <si>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</si>
  <si>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</si>
  <si>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</si>
  <si>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</si>
  <si>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</si>
  <si>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</si>
  <si>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</si>
  <si>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</si>
  <si>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</si>
  <si>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</si>
  <si>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</si>
  <si>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</si>
  <si>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</si>
  <si>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</si>
  <si>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</si>
  <si>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</si>
  <si>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</si>
  <si>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</si>
  <si>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</si>
  <si>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</si>
  <si>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</si>
  <si>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</si>
  <si>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</si>
  <si>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</si>
  <si>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</si>
  <si>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</si>
  <si>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</si>
  <si>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</si>
  <si>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</si>
  <si>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</si>
  <si>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</si>
  <si>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</si>
  <si>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</si>
  <si>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</si>
  <si>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</si>
  <si>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</si>
  <si>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</si>
  <si>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</si>
  <si>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</si>
  <si>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</si>
  <si>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</si>
  <si>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</si>
  <si>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</si>
  <si>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</si>
  <si>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</si>
  <si>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</si>
  <si>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</si>
  <si>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</si>
  <si>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</si>
  <si>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</si>
  <si>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</si>
  <si>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</si>
  <si>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</si>
  <si>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</si>
  <si>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</si>
  <si>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</si>
  <si>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</si>
  <si>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</si>
  <si>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</si>
  <si>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</si>
  <si>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</si>
  <si>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</si>
  <si>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</si>
  <si>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</si>
  <si>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</si>
  <si>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</si>
  <si>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</si>
  <si>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</si>
  <si>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</si>
  <si>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</si>
  <si>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</si>
  <si>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</si>
  <si>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</si>
  <si>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</si>
  <si>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</si>
  <si>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</si>
  <si>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</si>
  <si>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</si>
  <si>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</si>
  <si>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</si>
  <si>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</si>
  <si>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</si>
  <si>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</si>
  <si>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</si>
  <si>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</si>
  <si>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</si>
  <si>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</si>
  <si>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</si>
  <si>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</si>
  <si>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</si>
  <si>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</si>
  <si>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</si>
  <si>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</si>
  <si>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</si>
  <si>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</si>
  <si>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</si>
  <si>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</si>
  <si>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</si>
  <si>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</si>
  <si>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</si>
  <si>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</si>
  <si>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</si>
  <si>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</si>
  <si>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</si>
  <si>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</si>
  <si>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</si>
  <si>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</si>
  <si>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</si>
  <si>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</si>
  <si>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</si>
  <si>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</si>
  <si>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</si>
  <si>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</si>
  <si>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</si>
  <si>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</si>
  <si>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</si>
  <si>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</si>
  <si>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</si>
  <si>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</si>
  <si>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</si>
  <si>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</si>
  <si>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</si>
  <si>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</si>
  <si>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</si>
  <si>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</si>
  <si>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</si>
  <si>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</si>
  <si>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</si>
  <si>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</si>
  <si>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</si>
  <si>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</si>
  <si>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</si>
  <si>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</si>
  <si>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</si>
  <si>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</si>
  <si>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</si>
  <si>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</si>
  <si>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</si>
  <si>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</si>
  <si>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</si>
  <si>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</si>
  <si>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</si>
  <si>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</si>
  <si>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</si>
  <si>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</si>
  <si>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</si>
  <si>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</si>
  <si>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</si>
  <si>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</si>
  <si>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</si>
  <si>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</si>
  <si>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</si>
  <si>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</si>
  <si>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</si>
  <si>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</si>
  <si>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</si>
  <si>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</si>
  <si>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</si>
  <si>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</si>
  <si>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</si>
  <si>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</si>
  <si>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</si>
  <si>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</si>
  <si>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</si>
  <si>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</si>
  <si>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</si>
  <si>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</si>
  <si>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</si>
  <si>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</si>
  <si>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</si>
  <si>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</si>
  <si>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</si>
  <si>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</si>
  <si>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</si>
  <si>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</si>
  <si>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</si>
  <si>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</si>
  <si>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</si>
  <si>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</si>
  <si>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</si>
  <si>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</si>
  <si>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</si>
  <si>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</si>
  <si>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</si>
  <si>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</si>
  <si>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</si>
  <si>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</si>
  <si>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</si>
  <si>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</si>
  <si>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</si>
  <si>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</si>
  <si>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</si>
  <si>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</si>
  <si>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</si>
  <si>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</si>
  <si>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</si>
  <si>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</si>
  <si>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</si>
  <si>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</si>
  <si>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</si>
  <si>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</si>
  <si>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</si>
  <si>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</si>
  <si>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</si>
  <si>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</si>
  <si>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</si>
  <si>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</si>
  <si>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</si>
  <si>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</si>
  <si>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</si>
  <si>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</si>
  <si>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</si>
  <si>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</si>
  <si>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</si>
  <si>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</si>
  <si>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</si>
  <si>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</si>
  <si>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</si>
  <si>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</si>
  <si>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</si>
  <si>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</si>
  <si>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</si>
  <si>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</si>
  <si>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</si>
  <si>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</si>
  <si>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</si>
  <si>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</si>
  <si>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</si>
  <si>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</si>
  <si>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</si>
  <si>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</si>
  <si>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</si>
  <si>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</si>
  <si>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</si>
  <si>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</si>
  <si>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</si>
  <si>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</si>
  <si>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</si>
  <si>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</si>
  <si>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</si>
  <si>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</si>
  <si>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</si>
  <si>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</si>
  <si>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</si>
  <si>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</si>
  <si>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</si>
  <si>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</si>
  <si>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</si>
  <si>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</si>
  <si>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</si>
  <si>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</si>
  <si>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</si>
  <si>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</si>
  <si>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</si>
  <si>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</si>
  <si>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</si>
  <si>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</si>
  <si>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</si>
  <si>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</si>
  <si>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</si>
  <si>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</si>
  <si>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</si>
  <si>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</si>
  <si>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</si>
  <si>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</si>
  <si>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</si>
  <si>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</si>
  <si>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</si>
  <si>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</si>
  <si>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</si>
  <si>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</si>
  <si>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</si>
  <si>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</si>
  <si>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</si>
  <si>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</si>
  <si>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</si>
  <si>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</si>
  <si>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</si>
  <si>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</si>
  <si>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</si>
  <si>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</si>
  <si>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</si>
  <si>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</si>
  <si>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</si>
  <si>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</si>
  <si>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</si>
  <si>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</si>
  <si>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</si>
  <si>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</si>
  <si>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</si>
  <si>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</si>
  <si>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</si>
  <si>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</si>
  <si>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</si>
  <si>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</si>
  <si>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</si>
  <si>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</si>
  <si>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</si>
  <si>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</si>
  <si>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</si>
  <si>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</si>
  <si>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</si>
  <si>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</si>
  <si>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</si>
  <si>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</si>
  <si>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</si>
  <si>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</si>
  <si>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</si>
  <si>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</si>
  <si>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</si>
  <si>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</si>
  <si>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</si>
  <si>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</si>
  <si>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</si>
  <si>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</si>
  <si>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</si>
  <si>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</si>
  <si>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</si>
  <si>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</si>
  <si>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</si>
  <si>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</si>
  <si>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</si>
  <si>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</si>
  <si>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</si>
  <si>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</si>
  <si>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</si>
  <si>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</si>
  <si>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</si>
  <si>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</si>
  <si>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</si>
  <si>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</si>
  <si>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</si>
  <si>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</si>
  <si>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</si>
  <si>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</si>
  <si>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</si>
  <si>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</si>
  <si>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</si>
  <si>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</si>
  <si>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</si>
  <si>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</si>
  <si>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</si>
  <si>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</si>
  <si>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</si>
  <si>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</si>
  <si>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</si>
  <si>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</si>
  <si>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</si>
  <si>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</si>
  <si>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</si>
  <si>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</si>
  <si>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</si>
  <si>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</si>
  <si>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</si>
  <si>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</si>
  <si>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</si>
  <si>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</si>
  <si>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</si>
  <si>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</si>
  <si>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</si>
  <si>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</si>
  <si>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</si>
  <si>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</si>
  <si>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</si>
  <si>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</si>
  <si>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</si>
  <si>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</si>
  <si>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</si>
  <si>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</si>
  <si>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</si>
  <si>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</si>
  <si>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</si>
  <si>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</si>
  <si>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</si>
  <si>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</si>
  <si>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</si>
  <si>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</si>
  <si>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</si>
  <si>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</si>
  <si>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</si>
  <si>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</si>
  <si>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</si>
  <si>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</si>
  <si>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</si>
  <si>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</si>
  <si>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</si>
  <si>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</si>
  <si>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</si>
  <si>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</si>
  <si>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</si>
  <si>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</si>
  <si>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</si>
  <si>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</si>
  <si>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</si>
  <si>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</si>
  <si>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</si>
  <si>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</si>
  <si>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</si>
  <si>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</si>
  <si>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</si>
  <si>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</si>
  <si>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</si>
  <si>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</si>
  <si>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</si>
  <si>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</si>
  <si>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</si>
  <si>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</si>
  <si>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</si>
  <si>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</si>
  <si>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</si>
  <si>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</si>
  <si>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</si>
  <si>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</si>
  <si>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</si>
  <si>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</si>
  <si>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</si>
  <si>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</si>
  <si>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</si>
  <si>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</si>
  <si>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</si>
  <si>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</si>
  <si>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</si>
  <si>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</si>
  <si>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</si>
  <si>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</si>
  <si>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</si>
  <si>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</si>
  <si>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</si>
  <si>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</si>
  <si>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</si>
  <si>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</si>
  <si>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</si>
  <si>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</si>
  <si>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</si>
  <si>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</si>
  <si>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</si>
  <si>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</si>
  <si>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</si>
  <si>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</si>
  <si>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</si>
  <si>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</si>
  <si>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</si>
  <si>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</si>
  <si>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</si>
  <si>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</si>
  <si>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</si>
  <si>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</si>
  <si>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</si>
  <si>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</si>
  <si>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</si>
  <si>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</si>
  <si>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</si>
  <si>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</si>
  <si>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</si>
  <si>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</si>
  <si>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</si>
  <si>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</si>
  <si>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</si>
  <si>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</si>
  <si>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</si>
  <si>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</si>
  <si>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</si>
  <si>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</si>
  <si>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</si>
  <si>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</si>
  <si>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</si>
  <si>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</si>
  <si>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</si>
  <si>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</si>
  <si>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</si>
  <si>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</si>
  <si>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</si>
  <si>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</si>
  <si>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</si>
  <si>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</si>
  <si>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</si>
  <si>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</si>
  <si>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</si>
  <si>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</si>
  <si>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</si>
  <si>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</si>
  <si>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</si>
  <si>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</si>
  <si>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</si>
  <si>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</si>
  <si>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</si>
  <si>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</si>
  <si>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</si>
  <si>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</si>
  <si>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</si>
  <si>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</si>
  <si>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</si>
  <si>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</si>
  <si>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</si>
  <si>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</si>
  <si>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</si>
  <si>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</si>
  <si>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</si>
  <si>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</si>
  <si>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</si>
  <si>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</si>
  <si>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</si>
  <si>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</si>
  <si>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</si>
  <si>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</si>
  <si>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</si>
  <si>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</si>
  <si>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</si>
  <si>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</si>
  <si>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</si>
  <si>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</si>
  <si>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</si>
  <si>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</si>
  <si>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</si>
  <si>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</si>
  <si>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</si>
  <si>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</si>
  <si>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</si>
  <si>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</si>
  <si>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</si>
  <si>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</si>
  <si>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</si>
  <si>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</si>
  <si>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</si>
  <si>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</si>
  <si>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</si>
  <si>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</si>
  <si>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</si>
  <si>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</si>
  <si>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</si>
  <si>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</si>
  <si>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</si>
  <si>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</si>
  <si>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</si>
  <si>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</si>
  <si>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</si>
  <si>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</si>
  <si>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</si>
  <si>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</si>
  <si>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</si>
  <si>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</si>
  <si>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</si>
  <si>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</si>
  <si>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</si>
  <si>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</si>
  <si>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</si>
  <si>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</si>
  <si>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</si>
  <si>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</si>
  <si>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</si>
  <si>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</si>
  <si>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</si>
  <si>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</si>
  <si>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</si>
  <si>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</si>
  <si>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</si>
  <si>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</si>
  <si>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</si>
  <si>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</si>
  <si>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</si>
  <si>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</si>
  <si>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</si>
  <si>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</si>
  <si>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</si>
  <si>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</si>
  <si>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</si>
  <si>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</si>
  <si>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</si>
  <si>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</si>
  <si>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</si>
  <si>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</si>
  <si>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</si>
  <si>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</si>
  <si>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</si>
  <si>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</si>
  <si>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</si>
  <si>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</si>
  <si>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</si>
  <si>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</si>
  <si>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</si>
  <si>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</si>
  <si>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</si>
  <si>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</si>
  <si>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</si>
  <si>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</si>
  <si>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</si>
  <si>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</si>
  <si>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</si>
  <si>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</si>
  <si>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</si>
  <si>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</si>
  <si>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</si>
  <si>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</si>
  <si>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</si>
  <si>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</si>
  <si>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</si>
  <si>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</si>
  <si>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</si>
  <si>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</si>
  <si>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</si>
  <si>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</si>
  <si>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</si>
  <si>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</si>
  <si>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</si>
  <si>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</si>
  <si>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</si>
  <si>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</si>
  <si>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</si>
  <si>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</si>
  <si>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</si>
  <si>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</si>
  <si>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</si>
  <si>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</si>
  <si>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</si>
  <si>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</si>
  <si>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</si>
  <si>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</si>
  <si>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</si>
  <si>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</si>
  <si>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</si>
  <si>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</si>
  <si>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</si>
  <si>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</si>
  <si>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</si>
  <si>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</si>
  <si>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</si>
  <si>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</si>
  <si>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</si>
  <si>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</si>
  <si>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</si>
  <si>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</si>
  <si>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</si>
  <si>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</si>
  <si>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</si>
  <si>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</si>
  <si>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</si>
  <si>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</si>
  <si>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</si>
  <si>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</si>
  <si>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</si>
  <si>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</si>
  <si>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</si>
  <si>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</si>
  <si>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</si>
  <si>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</si>
  <si>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</si>
  <si>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</si>
  <si>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</si>
  <si>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</si>
  <si>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</si>
  <si>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</si>
  <si>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</si>
  <si>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</si>
  <si>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</si>
  <si>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</si>
  <si>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</si>
  <si>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</si>
  <si>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</si>
  <si>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</si>
  <si>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</si>
  <si>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</si>
  <si>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</si>
  <si>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</si>
  <si>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</si>
  <si>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</si>
  <si>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</si>
  <si>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</si>
  <si>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</si>
  <si>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</si>
  <si>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</si>
  <si>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</si>
  <si>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</si>
  <si>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</si>
  <si>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</si>
  <si>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</si>
  <si>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</si>
  <si>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</si>
  <si>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</si>
  <si>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</si>
  <si>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</si>
  <si>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</si>
  <si>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</si>
  <si>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</si>
  <si>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</si>
  <si>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</si>
  <si>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</si>
  <si>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</si>
  <si>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</si>
  <si>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</si>
  <si>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</si>
  <si>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</si>
  <si>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</si>
  <si>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</si>
  <si>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</si>
  <si>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</si>
  <si>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</si>
  <si>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</si>
  <si>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</si>
  <si>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</si>
  <si>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</si>
  <si>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</si>
  <si>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</si>
  <si>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</si>
  <si>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</si>
  <si>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</si>
  <si>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</si>
  <si>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</si>
  <si>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</si>
  <si>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</si>
  <si>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</si>
  <si>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</si>
  <si>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</si>
  <si>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</si>
  <si>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</si>
  <si>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</si>
  <si>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</si>
  <si>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</si>
  <si>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</si>
  <si>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</si>
  <si>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</si>
  <si>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</si>
  <si>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</si>
  <si>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</si>
  <si>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</si>
  <si>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</si>
  <si>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</si>
  <si>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</si>
  <si>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</si>
  <si>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</si>
  <si>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</si>
  <si>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</si>
  <si>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</si>
  <si>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</si>
  <si>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</si>
  <si>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</si>
  <si>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</si>
  <si>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</si>
  <si>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</si>
  <si>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</si>
  <si>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</si>
  <si>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</si>
  <si>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</si>
  <si>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</si>
  <si>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</si>
  <si>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</si>
  <si>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</si>
  <si>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</si>
  <si>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</si>
  <si>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</si>
  <si>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</si>
  <si>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</si>
  <si>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</si>
  <si>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</si>
  <si>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</si>
  <si>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</si>
  <si>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</si>
  <si>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</si>
  <si>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</si>
  <si>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</si>
  <si>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</si>
  <si>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</si>
  <si>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</si>
  <si>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</si>
  <si>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</si>
  <si>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</si>
  <si>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</si>
  <si>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</si>
  <si>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</si>
  <si>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</si>
  <si>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</si>
  <si>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</si>
  <si>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</si>
  <si>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</si>
  <si>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</si>
  <si>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</si>
  <si>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</si>
  <si>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</si>
  <si>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</si>
  <si>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</si>
  <si>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</si>
  <si>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</si>
  <si>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</si>
  <si>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</si>
  <si>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</si>
  <si>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</si>
  <si>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</si>
  <si>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</si>
  <si>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</si>
  <si>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</si>
  <si>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</si>
  <si>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</si>
  <si>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</si>
  <si>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</si>
  <si>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</si>
  <si>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</si>
  <si>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</si>
  <si>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</si>
  <si>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</si>
  <si>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</si>
  <si>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</si>
  <si>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</si>
  <si>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</si>
  <si>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</si>
  <si>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</si>
  <si>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</si>
  <si>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</si>
  <si>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</si>
  <si>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</si>
  <si>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</si>
  <si>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</si>
  <si>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</si>
  <si>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</si>
  <si>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</si>
  <si>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</si>
  <si>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</si>
  <si>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</si>
  <si>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</si>
  <si>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</si>
  <si>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</si>
  <si>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</si>
  <si>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</si>
  <si>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</si>
  <si>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</si>
  <si>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</si>
  <si>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</si>
  <si>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</si>
  <si>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</si>
  <si>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</si>
  <si>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</si>
  <si>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</si>
  <si>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</si>
  <si>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</si>
  <si>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</si>
  <si>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</si>
  <si>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</si>
  <si>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</si>
  <si>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</si>
  <si>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</si>
  <si>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</si>
  <si>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</si>
  <si>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</si>
  <si>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</si>
  <si>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</si>
  <si>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</si>
  <si>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</si>
  <si>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</si>
  <si>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</si>
  <si>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</si>
  <si>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</si>
  <si>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</si>
  <si>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</si>
  <si>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</si>
  <si>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</si>
  <si>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</si>
  <si>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</si>
  <si>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</si>
  <si>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</si>
  <si>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</si>
  <si>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</si>
  <si>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</si>
  <si>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</si>
  <si>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</si>
  <si>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</si>
  <si>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</si>
  <si>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</si>
  <si>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</si>
  <si>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</si>
  <si>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</si>
  <si>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</si>
  <si>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</si>
  <si>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</si>
  <si>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</si>
  <si>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</si>
  <si>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</si>
  <si>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</si>
  <si>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</si>
  <si>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</si>
  <si>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</si>
  <si>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</si>
  <si>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</si>
  <si>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</si>
  <si>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</si>
  <si>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</si>
  <si>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</si>
  <si>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</si>
  <si>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</si>
  <si>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</si>
  <si>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</si>
  <si>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</si>
  <si>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</si>
  <si>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</si>
  <si>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</si>
  <si>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</si>
  <si>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</si>
  <si>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</si>
  <si>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</si>
  <si>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</si>
  <si>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</si>
  <si>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</si>
  <si>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</si>
  <si>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</si>
  <si>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</si>
  <si>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</si>
  <si>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</si>
  <si>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</si>
  <si>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</si>
  <si>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</si>
  <si>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</si>
  <si>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</si>
  <si>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</si>
  <si>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</si>
  <si>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</si>
  <si>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</si>
  <si>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</si>
  <si>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</si>
  <si>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</si>
  <si>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</si>
  <si>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</si>
  <si>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</si>
  <si>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</si>
  <si>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</si>
  <si>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</si>
  <si>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</si>
  <si>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</si>
  <si>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</si>
  <si>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</si>
  <si>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</si>
  <si>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</si>
  <si>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</si>
  <si>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</si>
  <si>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</si>
  <si>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</si>
  <si>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</si>
  <si>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</si>
  <si>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</si>
  <si>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</si>
  <si>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</si>
  <si>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</si>
  <si>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</si>
  <si>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</si>
  <si>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</si>
  <si>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</si>
  <si>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</si>
  <si>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</si>
  <si>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</si>
  <si>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</si>
  <si>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</si>
  <si>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</si>
  <si>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</si>
  <si>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</si>
  <si>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</si>
  <si>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</si>
  <si>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</si>
  <si>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</si>
  <si>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</si>
  <si>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</si>
  <si>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</si>
  <si>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</si>
  <si>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</si>
  <si>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</si>
  <si>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</si>
  <si>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</si>
  <si>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</si>
  <si>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</si>
  <si>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</si>
  <si>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</si>
  <si>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</si>
  <si>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</si>
  <si>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</si>
  <si>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</si>
  <si>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</si>
  <si>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</si>
  <si>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</si>
  <si>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</si>
  <si>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</si>
  <si>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</si>
  <si>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</si>
  <si>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</si>
  <si>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</si>
  <si>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</si>
  <si>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</si>
  <si>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</si>
  <si>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</si>
  <si>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</si>
  <si>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</si>
  <si>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</si>
  <si>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</si>
  <si>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</si>
  <si>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</si>
  <si>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</si>
  <si>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</si>
  <si>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</si>
  <si>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</si>
  <si>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</si>
  <si>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</si>
  <si>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</si>
  <si>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</si>
  <si>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</si>
  <si>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</si>
  <si>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</si>
  <si>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</si>
  <si>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</si>
  <si>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</si>
  <si>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</si>
  <si>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</si>
  <si>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</si>
  <si>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</si>
  <si>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</si>
  <si>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</si>
  <si>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</si>
  <si>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</si>
  <si>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</si>
  <si>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</si>
  <si>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</si>
  <si>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</si>
  <si>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</si>
  <si>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</si>
  <si>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</si>
  <si>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</si>
  <si>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</si>
  <si>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</si>
  <si>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</si>
  <si>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</si>
  <si>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</si>
  <si>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</si>
  <si>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</si>
  <si>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</si>
  <si>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</si>
  <si>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</si>
  <si>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</si>
  <si>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</si>
  <si>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</si>
  <si>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</si>
  <si>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</si>
  <si>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</si>
  <si>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</si>
  <si>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</si>
  <si>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</si>
  <si>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</si>
  <si>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</si>
  <si>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</si>
  <si>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</si>
  <si>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</si>
  <si>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</si>
  <si>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</si>
  <si>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</si>
  <si>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</si>
  <si>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</si>
  <si>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</si>
  <si>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</si>
  <si>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</si>
  <si>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</si>
  <si>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</si>
  <si>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</si>
  <si>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</si>
  <si>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</si>
  <si>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</si>
  <si>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</si>
  <si>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</si>
  <si>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</si>
  <si>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</si>
  <si>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</si>
  <si>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</si>
  <si>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</si>
  <si>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</si>
  <si>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</si>
  <si>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</si>
  <si>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</si>
  <si>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</si>
  <si>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</si>
  <si>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</si>
  <si>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</si>
  <si>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</si>
  <si>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</si>
  <si>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</si>
  <si>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</si>
  <si>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</si>
  <si>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</si>
  <si>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</si>
  <si>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</si>
  <si>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</si>
  <si>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</si>
  <si>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</si>
  <si>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</si>
  <si>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</si>
  <si>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</si>
  <si>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</si>
  <si>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</si>
  <si>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</si>
  <si>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</si>
  <si>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</si>
  <si>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</si>
  <si>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</si>
  <si>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</si>
  <si>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</si>
  <si>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</si>
  <si>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</si>
  <si>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</si>
  <si>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</si>
  <si>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</si>
  <si>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</si>
  <si>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</si>
  <si>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</si>
  <si>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</si>
  <si>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</si>
  <si>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</si>
  <si>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</si>
  <si>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</si>
  <si>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</si>
  <si>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</si>
  <si>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</si>
  <si>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</si>
  <si>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</si>
  <si>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</si>
  <si>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</si>
  <si>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</si>
  <si>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</si>
  <si>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</si>
  <si>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</si>
  <si>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</si>
  <si>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</si>
  <si>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</si>
  <si>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</si>
  <si>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</si>
  <si>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</si>
  <si>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</si>
  <si>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</si>
  <si>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</si>
  <si>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</si>
  <si>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</si>
  <si>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</si>
  <si>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</si>
  <si>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</si>
  <si>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</si>
  <si>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</si>
  <si>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</si>
  <si>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</si>
  <si>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</si>
  <si>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</si>
  <si>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</si>
  <si>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</si>
  <si>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</si>
  <si>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</si>
  <si>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</si>
  <si>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</si>
  <si>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</si>
  <si>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</si>
  <si>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</si>
  <si>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</si>
  <si>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</si>
  <si>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</si>
  <si>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</si>
  <si>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</si>
  <si>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</si>
  <si>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</si>
  <si>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</si>
  <si>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</si>
  <si>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</si>
  <si>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</si>
  <si>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</si>
  <si>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</si>
  <si>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</si>
  <si>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</si>
  <si>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</si>
  <si>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</si>
  <si>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</si>
  <si>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</si>
  <si>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</si>
  <si>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</si>
  <si>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</si>
  <si>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</si>
  <si>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</si>
  <si>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</si>
  <si>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</si>
  <si>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</si>
  <si>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</si>
  <si>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</si>
  <si>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</si>
  <si>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</si>
  <si>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</si>
  <si>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</si>
  <si>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</si>
  <si>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</si>
  <si>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</si>
  <si>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</si>
  <si>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</si>
  <si>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</si>
  <si>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</si>
  <si>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</si>
  <si>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</si>
  <si>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</si>
  <si>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</si>
  <si>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</si>
  <si>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</si>
  <si>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</si>
  <si>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</si>
  <si>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</si>
  <si>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</si>
  <si>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</si>
  <si>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</si>
  <si>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</si>
  <si>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</si>
  <si>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</si>
  <si>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</si>
  <si>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</si>
  <si>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</si>
  <si>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</si>
  <si>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</si>
  <si>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</si>
  <si>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</si>
  <si>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</si>
  <si>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</si>
  <si>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</si>
  <si>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</si>
  <si>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</si>
  <si>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</si>
  <si>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</si>
  <si>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</si>
  <si>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</si>
  <si>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</si>
  <si>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</si>
  <si>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</si>
  <si>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</si>
  <si>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</si>
  <si>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</si>
  <si>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</si>
  <si>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</si>
  <si>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</si>
  <si>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</si>
  <si>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</si>
  <si>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</si>
  <si>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</si>
  <si>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</si>
  <si>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</si>
  <si>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</si>
  <si>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</si>
  <si>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</si>
  <si>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</si>
  <si>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</si>
  <si>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</si>
  <si>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</si>
  <si>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</si>
  <si>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</si>
  <si>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</si>
  <si>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</si>
  <si>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</si>
  <si>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</si>
  <si>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</si>
  <si>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</si>
  <si>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</si>
  <si>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</si>
  <si>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</si>
  <si>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</si>
  <si>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</si>
  <si>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</si>
  <si>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</si>
  <si>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</si>
  <si>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</si>
  <si>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</si>
  <si>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</si>
  <si>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</si>
  <si>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</si>
  <si>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</si>
  <si>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</si>
  <si>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</si>
  <si>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</si>
  <si>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</si>
  <si>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</si>
  <si>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</si>
  <si>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</si>
  <si>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</si>
  <si>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</si>
  <si>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</si>
  <si>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</si>
  <si>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</si>
  <si>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</si>
  <si>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</si>
  <si>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</si>
  <si>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</si>
  <si>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</si>
  <si>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</si>
  <si>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</si>
  <si>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</si>
  <si>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</si>
  <si>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</si>
  <si>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</si>
  <si>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</si>
  <si>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</si>
  <si>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</si>
  <si>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</si>
  <si>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</si>
  <si>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</si>
  <si>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</si>
  <si>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</si>
  <si>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</si>
  <si>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</si>
  <si>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</si>
  <si>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</si>
  <si>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</si>
  <si>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</si>
  <si>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</si>
  <si>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</si>
  <si>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</si>
  <si>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</si>
  <si>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</si>
  <si>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</si>
  <si>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</si>
  <si>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</si>
  <si>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</si>
  <si>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</si>
  <si>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</si>
  <si>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</si>
  <si>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</si>
  <si>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</si>
  <si>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</si>
  <si>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</si>
  <si>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</si>
  <si>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</si>
  <si>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</si>
  <si>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</si>
  <si>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</si>
  <si>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</si>
  <si>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</si>
  <si>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</si>
  <si>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</si>
  <si>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</si>
  <si>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</si>
  <si>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</si>
  <si>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</si>
  <si>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</si>
  <si>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</si>
  <si>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</si>
  <si>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</si>
  <si>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</si>
  <si>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</si>
  <si>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</si>
  <si>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</si>
  <si>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</si>
  <si>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</si>
  <si>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</si>
  <si>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</si>
  <si>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</si>
  <si>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</si>
  <si>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</si>
  <si>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</si>
  <si>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</si>
  <si>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</si>
  <si>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</si>
  <si>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</si>
  <si>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</si>
  <si>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</si>
  <si>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</si>
  <si>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</si>
  <si>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</si>
  <si>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</si>
  <si>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</si>
  <si>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</si>
  <si>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</si>
  <si>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</si>
  <si>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</si>
  <si>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</si>
  <si>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</si>
  <si>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</si>
  <si>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</si>
  <si>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</si>
  <si>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</si>
  <si>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</si>
  <si>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</si>
  <si>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</si>
  <si>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</si>
  <si>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</si>
  <si>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</si>
  <si>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</si>
  <si>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</si>
  <si>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</si>
  <si>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</si>
  <si>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</si>
  <si>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</si>
  <si>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</si>
  <si>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</si>
  <si>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</si>
  <si>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</si>
  <si>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</si>
  <si>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</si>
  <si>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</si>
  <si>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</si>
  <si>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</si>
  <si>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</si>
  <si>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</si>
  <si>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</si>
  <si>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</si>
  <si>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</si>
  <si>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</si>
  <si>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</si>
  <si>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</si>
  <si>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</si>
  <si>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</si>
  <si>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</si>
  <si>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</si>
  <si>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</si>
  <si>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</si>
  <si>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</si>
  <si>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</si>
  <si>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</si>
  <si>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</si>
  <si>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</si>
  <si>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</si>
  <si>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</si>
  <si>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</si>
  <si>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</si>
  <si>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</si>
  <si>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</si>
  <si>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</si>
  <si>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</si>
  <si>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</si>
  <si>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</si>
  <si>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</si>
  <si>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</si>
  <si>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</si>
  <si>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</si>
  <si>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</si>
  <si>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</si>
  <si>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</si>
  <si>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</si>
  <si>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</si>
  <si>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</si>
  <si>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</si>
  <si>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</si>
  <si>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</si>
  <si>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</si>
  <si>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</si>
  <si>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</si>
  <si>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</si>
  <si>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</si>
  <si>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</si>
  <si>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</si>
  <si>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</si>
  <si>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</si>
  <si>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</si>
  <si>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</si>
  <si>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</si>
  <si>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</si>
  <si>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</si>
  <si>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</si>
  <si>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</si>
  <si>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</si>
  <si>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</si>
  <si>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</si>
  <si>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</si>
  <si>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</si>
  <si>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</si>
  <si>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</si>
  <si>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</si>
  <si>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</si>
  <si>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</si>
  <si>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</si>
  <si>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</si>
  <si>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</si>
  <si>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</si>
  <si>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</si>
  <si>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</si>
  <si>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</si>
  <si>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</si>
  <si>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</si>
  <si>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</si>
  <si>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</si>
  <si>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</si>
  <si>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</si>
  <si>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</si>
  <si>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</si>
  <si>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</si>
  <si>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</si>
  <si>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</si>
  <si>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</si>
  <si>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</si>
  <si>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</si>
  <si>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</si>
  <si>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</si>
  <si>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</si>
  <si>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</si>
  <si>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</si>
  <si>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</si>
  <si>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</si>
  <si>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</si>
  <si>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</si>
  <si>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</si>
  <si>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</si>
  <si>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</si>
  <si>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</si>
  <si>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</si>
  <si>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</si>
  <si>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</si>
  <si>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</si>
  <si>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</si>
  <si>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</si>
  <si>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</si>
  <si>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</si>
  <si>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</si>
  <si>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</si>
  <si>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</si>
  <si>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</si>
  <si>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</si>
  <si>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</si>
  <si>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</si>
  <si>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</si>
  <si>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</si>
  <si>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</si>
  <si>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</si>
  <si>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</si>
  <si>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</si>
  <si>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</si>
  <si>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</si>
  <si>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</si>
  <si>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</si>
  <si>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</si>
  <si>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</si>
  <si>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</si>
  <si>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</si>
  <si>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</si>
  <si>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</si>
  <si>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</si>
  <si>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</si>
  <si>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</si>
  <si>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</si>
  <si>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</si>
  <si>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</si>
  <si>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</si>
  <si>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</si>
  <si>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</si>
  <si>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</si>
  <si>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</si>
  <si>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</si>
  <si>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</si>
  <si>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</si>
  <si>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</si>
  <si>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</si>
  <si>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</si>
  <si>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</si>
  <si>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</si>
  <si>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</si>
  <si>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</si>
  <si>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</si>
  <si>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</si>
  <si>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</si>
  <si>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</si>
  <si>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</si>
  <si>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</si>
  <si>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</si>
  <si>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</si>
  <si>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</si>
  <si>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</si>
  <si>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</si>
  <si>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</si>
  <si>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</si>
  <si>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</si>
  <si>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</si>
  <si>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</si>
  <si>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</si>
  <si>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</si>
  <si>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</si>
  <si>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</si>
  <si>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</si>
  <si>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</si>
  <si>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</si>
  <si>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</si>
  <si>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</si>
  <si>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</si>
  <si>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</si>
  <si>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</si>
  <si>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</si>
  <si>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</si>
  <si>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</si>
  <si>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</si>
  <si>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</si>
  <si>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</si>
  <si>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</si>
  <si>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</si>
  <si>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</si>
  <si>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</si>
  <si>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</si>
  <si>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</si>
  <si>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</si>
  <si>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</si>
  <si>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</si>
  <si>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</si>
  <si>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</si>
  <si>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</si>
  <si>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</si>
  <si>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</si>
  <si>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</si>
  <si>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</si>
  <si>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</si>
  <si>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</si>
  <si>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</si>
  <si>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</si>
  <si>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</si>
  <si>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</si>
  <si>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</si>
  <si>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</si>
  <si>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</si>
  <si>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</si>
  <si>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</si>
  <si>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</si>
  <si>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</si>
  <si>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</si>
  <si>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</si>
  <si>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</si>
  <si>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</si>
  <si>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</si>
  <si>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</si>
  <si>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</si>
  <si>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</si>
  <si>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</si>
  <si>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</si>
  <si>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</si>
  <si>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</si>
  <si>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</si>
  <si>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</si>
  <si>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</si>
  <si>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</si>
  <si>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</si>
  <si>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</si>
  <si>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</si>
  <si>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</si>
  <si>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</si>
  <si>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</si>
  <si>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</si>
  <si>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</si>
  <si>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</si>
  <si>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</si>
  <si>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</si>
  <si>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</si>
  <si>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</si>
  <si>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</si>
  <si>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</si>
  <si>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</si>
  <si>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</si>
  <si>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</si>
  <si>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</si>
  <si>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</si>
  <si>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</si>
  <si>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</si>
  <si>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</si>
  <si>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</si>
  <si>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</si>
  <si>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</si>
  <si>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</si>
  <si>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</si>
  <si>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</si>
  <si>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</si>
  <si>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</si>
  <si>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</si>
  <si>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</si>
  <si>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</si>
  <si>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</si>
  <si>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</si>
  <si>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</si>
  <si>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</si>
  <si>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</si>
  <si>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</si>
  <si>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</si>
  <si>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</si>
  <si>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</si>
  <si>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</si>
  <si>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</si>
  <si>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</si>
  <si>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</si>
  <si>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</si>
  <si>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</si>
  <si>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</si>
  <si>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</si>
  <si>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</si>
  <si>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</si>
  <si>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</si>
  <si>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</si>
  <si>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</si>
  <si>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</si>
  <si>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</si>
  <si>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</si>
  <si>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</si>
  <si>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</si>
  <si>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</si>
  <si>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</si>
  <si>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</si>
  <si>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</si>
  <si>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</si>
  <si>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</si>
  <si>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</si>
  <si>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</si>
  <si>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</si>
  <si>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</si>
  <si>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</si>
  <si>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</si>
  <si>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</si>
  <si>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</si>
  <si>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</si>
  <si>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</si>
  <si>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</si>
  <si>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</si>
  <si>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</si>
  <si>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</si>
  <si>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</si>
  <si>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</si>
  <si>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</si>
  <si>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</si>
  <si>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</si>
  <si>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</si>
  <si>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</si>
  <si>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</si>
  <si>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</si>
  <si>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</si>
  <si>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</si>
  <si>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</si>
  <si>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</si>
  <si>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</si>
  <si>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</si>
  <si>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</si>
  <si>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</si>
  <si>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</si>
  <si>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</si>
  <si>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</si>
  <si>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</si>
  <si>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</si>
  <si>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</si>
  <si>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</si>
  <si>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</si>
  <si>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</si>
  <si>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</si>
  <si>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</si>
  <si>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</si>
  <si>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</si>
  <si>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</si>
  <si>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</si>
  <si>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</si>
  <si>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</si>
  <si>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</si>
  <si>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</si>
  <si>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</si>
  <si>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</si>
  <si>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</si>
  <si>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</si>
  <si>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</si>
  <si>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</si>
  <si>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</si>
  <si>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</si>
  <si>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</si>
  <si>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</si>
  <si>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</si>
  <si>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</si>
  <si>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</si>
  <si>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</si>
  <si>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</si>
  <si>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</si>
  <si>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</si>
  <si>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</si>
  <si>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</si>
  <si>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</si>
  <si>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</si>
  <si>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</si>
  <si>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</si>
  <si>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</si>
  <si>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</si>
  <si>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</si>
  <si>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</si>
  <si>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</si>
  <si>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</si>
  <si>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</si>
  <si>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</si>
  <si>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</si>
  <si>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</si>
  <si>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</si>
  <si>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</si>
  <si>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</si>
  <si>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</si>
  <si>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</si>
  <si>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</si>
  <si>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</si>
  <si>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</si>
  <si>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</si>
  <si>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</si>
  <si>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</si>
  <si>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</si>
  <si>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</si>
  <si>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</si>
  <si>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</si>
  <si>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</si>
  <si>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</si>
  <si>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</si>
  <si>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</si>
  <si>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</si>
  <si>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</si>
  <si>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</si>
  <si>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</si>
  <si>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</si>
  <si>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</si>
  <si>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</si>
  <si>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</si>
  <si>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</si>
  <si>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</si>
  <si>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</si>
  <si>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</si>
  <si>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</si>
  <si>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</si>
  <si>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</si>
  <si>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</si>
  <si>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</si>
  <si>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</si>
  <si>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</si>
  <si>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</si>
  <si>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</si>
  <si>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</si>
  <si>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</si>
  <si>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</si>
  <si>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</si>
  <si>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</si>
  <si>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</si>
  <si>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</si>
  <si>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</si>
  <si>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</si>
  <si>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</si>
  <si>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</si>
  <si>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</si>
  <si>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</si>
  <si>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</si>
  <si>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</si>
  <si>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</si>
  <si>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</si>
  <si>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</si>
  <si>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</si>
  <si>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</si>
  <si>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</si>
  <si>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</si>
  <si>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</si>
  <si>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</si>
  <si>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</si>
  <si>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</si>
  <si>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</si>
  <si>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</si>
  <si>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</si>
  <si>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</si>
  <si>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</si>
  <si>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</si>
  <si>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</si>
  <si>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</si>
  <si>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</si>
  <si>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</si>
  <si>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</si>
  <si>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</si>
  <si>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</si>
  <si>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</si>
  <si>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</si>
  <si>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</si>
  <si>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</si>
  <si>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</si>
  <si>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</si>
  <si>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</si>
  <si>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</si>
  <si>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</si>
  <si>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</si>
  <si>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</si>
  <si>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</si>
  <si>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</si>
  <si>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</si>
  <si>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</si>
  <si>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</si>
  <si>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</si>
  <si>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</si>
  <si>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</si>
  <si>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</si>
  <si>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</si>
  <si>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</si>
  <si>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</si>
  <si>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</si>
  <si>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</si>
  <si>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</si>
  <si>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</si>
  <si>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</si>
  <si>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</si>
  <si>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</si>
  <si>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</si>
  <si>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</si>
  <si>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</si>
  <si>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</si>
  <si>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</si>
  <si>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</si>
  <si>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</si>
  <si>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</si>
  <si>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</si>
  <si>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</si>
  <si>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</si>
  <si>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</si>
  <si>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</si>
  <si>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</si>
  <si>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</si>
  <si>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</si>
  <si>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</si>
  <si>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</si>
  <si>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</si>
  <si>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</si>
  <si>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</si>
  <si>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</si>
  <si>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</si>
  <si>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</si>
  <si>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</si>
  <si>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</si>
  <si>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</si>
  <si>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</si>
  <si>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</si>
  <si>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</si>
  <si>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</si>
  <si>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</si>
  <si>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</si>
  <si>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</si>
  <si>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</si>
  <si>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</si>
  <si>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</si>
  <si>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</si>
  <si>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</si>
  <si>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</si>
  <si>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</si>
  <si>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</si>
  <si>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</si>
  <si>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</si>
  <si>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</si>
  <si>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</si>
  <si>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</si>
  <si>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</si>
  <si>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</si>
  <si>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</si>
  <si>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</si>
  <si>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</si>
  <si>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</si>
  <si>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</si>
  <si>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</si>
  <si>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</si>
  <si>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</si>
  <si>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</si>
  <si>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</si>
  <si>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</si>
  <si>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</si>
  <si>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</si>
  <si>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</si>
  <si>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</si>
  <si>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</si>
  <si>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</si>
  <si>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</si>
  <si>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</si>
  <si>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</si>
  <si>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</si>
  <si>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</si>
  <si>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</si>
  <si>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</si>
  <si>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</si>
  <si>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</si>
  <si>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</si>
  <si>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</si>
  <si>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</si>
  <si>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</si>
  <si>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</si>
  <si>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</si>
  <si>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</si>
  <si>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</si>
  <si>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</si>
  <si>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</si>
  <si>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</si>
  <si>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</si>
  <si>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</si>
  <si>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</si>
  <si>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</si>
  <si>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</si>
  <si>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</si>
  <si>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</si>
  <si>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</si>
  <si>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</si>
  <si>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</si>
  <si>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</si>
  <si>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</si>
  <si>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</si>
  <si>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</si>
  <si>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</si>
  <si>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</si>
  <si>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</si>
  <si>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</si>
  <si>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</si>
  <si>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</si>
  <si>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</si>
  <si>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</si>
  <si>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</si>
  <si>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</si>
  <si>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</si>
  <si>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</si>
  <si>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</si>
  <si>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</si>
  <si>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</si>
  <si>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</si>
  <si>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</si>
  <si>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</si>
  <si>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</si>
  <si>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</si>
  <si>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</si>
  <si>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</si>
  <si>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</si>
  <si>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</si>
  <si>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</si>
  <si>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</si>
  <si>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</si>
  <si>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</si>
  <si>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</si>
  <si>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</si>
  <si>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</si>
  <si>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</si>
  <si>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</si>
  <si>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</si>
  <si>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</si>
  <si>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</si>
  <si>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</si>
  <si>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</si>
  <si>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</si>
  <si>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</si>
  <si>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</si>
  <si>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</si>
  <si>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</si>
  <si>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</si>
  <si>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</si>
  <si>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</si>
  <si>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</si>
  <si>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</si>
  <si>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</si>
  <si>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</si>
  <si>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</si>
  <si>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</si>
  <si>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</si>
  <si>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</si>
  <si>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</si>
  <si>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</si>
  <si>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</si>
  <si>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</si>
  <si>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</si>
  <si>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</si>
  <si>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</si>
  <si>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</si>
  <si>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</si>
  <si>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</si>
  <si>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</si>
  <si>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</si>
  <si>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</si>
  <si>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</si>
  <si>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</si>
  <si>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</si>
  <si>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</si>
  <si>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</si>
  <si>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</si>
  <si>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</si>
  <si>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</si>
  <si>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</si>
  <si>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</si>
  <si>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</si>
  <si>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</si>
  <si>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</si>
  <si>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</si>
  <si>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</si>
  <si>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</si>
  <si>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</si>
  <si>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</si>
  <si>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</si>
  <si>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</si>
  <si>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</si>
  <si>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</si>
  <si>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</si>
  <si>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</si>
  <si>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</si>
  <si>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</si>
  <si>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</si>
  <si>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</si>
  <si>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</si>
  <si>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</si>
  <si>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</si>
  <si>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</si>
  <si>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</si>
  <si>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</si>
  <si>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</si>
  <si>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</si>
  <si>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</si>
  <si>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</si>
  <si>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</si>
  <si>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</si>
  <si>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</si>
  <si>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</si>
  <si>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</si>
  <si>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</si>
  <si>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</si>
  <si>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</si>
  <si>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</si>
  <si>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</si>
  <si>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</si>
  <si>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</si>
  <si>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</si>
  <si>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</si>
  <si>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</si>
  <si>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</si>
  <si>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</si>
  <si>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</si>
  <si>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</si>
  <si>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</si>
  <si>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</si>
  <si>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</si>
  <si>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</si>
  <si>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</si>
  <si>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</si>
  <si>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</si>
  <si>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</si>
  <si>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</si>
  <si>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</si>
  <si>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</si>
  <si>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</si>
  <si>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</si>
  <si>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</si>
  <si>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</si>
  <si>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</si>
  <si>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</si>
  <si>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</si>
  <si>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</si>
  <si>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</si>
  <si>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</si>
  <si>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</si>
  <si>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</si>
  <si>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</si>
  <si>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</si>
  <si>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</si>
  <si>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</si>
  <si>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</si>
  <si>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</si>
  <si>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</si>
  <si>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</si>
  <si>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</si>
  <si>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</si>
  <si>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</si>
  <si>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</si>
  <si>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</si>
  <si>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</si>
  <si>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</si>
  <si>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</si>
  <si>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</si>
  <si>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</si>
  <si>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</si>
  <si>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</si>
  <si>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</si>
  <si>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</si>
  <si>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</si>
  <si>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</si>
  <si>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</si>
  <si>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</si>
  <si>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</si>
  <si>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</si>
  <si>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</si>
  <si>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</si>
  <si>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</si>
  <si>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</si>
  <si>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</si>
  <si>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</si>
  <si>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</si>
  <si>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</si>
  <si>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</si>
  <si>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</si>
  <si>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</si>
  <si>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</si>
  <si>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</si>
  <si>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</si>
  <si>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</si>
  <si>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</si>
  <si>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</si>
  <si>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</si>
  <si>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</si>
  <si>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</si>
  <si>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</si>
  <si>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</si>
  <si>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</si>
  <si>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</si>
  <si>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</si>
  <si>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</si>
  <si>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</si>
  <si>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</si>
  <si>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</si>
  <si>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</si>
  <si>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</si>
  <si>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</si>
  <si>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</si>
  <si>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</si>
  <si>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</si>
  <si>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</si>
  <si>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</si>
  <si>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</si>
  <si>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</si>
  <si>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</si>
  <si>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</si>
  <si>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</si>
  <si>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</si>
  <si>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</si>
  <si>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</si>
  <si>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</si>
  <si>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</si>
  <si>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</si>
  <si>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</si>
  <si>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</si>
  <si>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</si>
  <si>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</si>
  <si>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</si>
  <si>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</si>
  <si>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</si>
  <si>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</si>
  <si>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</si>
  <si>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</si>
  <si>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</si>
  <si>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</si>
  <si>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</si>
  <si>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</si>
  <si>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</si>
  <si>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</si>
  <si>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</si>
  <si>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</si>
  <si>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</si>
  <si>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</si>
  <si>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</si>
  <si>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</si>
  <si>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</si>
  <si>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</si>
  <si>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</si>
  <si>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</si>
  <si>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</si>
  <si>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</si>
  <si>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</si>
  <si>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</si>
  <si>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</si>
  <si>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</si>
  <si>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</si>
  <si>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</si>
  <si>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</si>
  <si>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</si>
  <si>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</si>
  <si>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</si>
  <si>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</si>
  <si>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</si>
  <si>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</si>
  <si>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</si>
  <si>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</si>
  <si>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</si>
  <si>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</si>
  <si>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</si>
  <si>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</si>
  <si>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</si>
  <si>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</si>
  <si>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</si>
  <si>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</si>
  <si>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</si>
  <si>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</si>
  <si>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</si>
  <si>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</si>
  <si>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</si>
  <si>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</si>
  <si>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</si>
  <si>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</si>
  <si>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</si>
  <si>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</si>
  <si>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</si>
  <si>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</si>
  <si>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</si>
  <si>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</si>
  <si>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</si>
  <si>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</si>
  <si>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</si>
  <si>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</si>
  <si>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</si>
  <si>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</si>
  <si>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</si>
  <si>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</si>
  <si>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</si>
  <si>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</si>
  <si>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</si>
  <si>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</si>
  <si>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</si>
  <si>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</si>
  <si>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</si>
  <si>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</si>
  <si>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</si>
  <si>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</si>
  <si>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</si>
  <si>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</si>
  <si>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</si>
  <si>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</si>
  <si>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</si>
  <si>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</si>
  <si>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</si>
  <si>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</si>
  <si>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</si>
  <si>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</si>
  <si>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</si>
  <si>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</si>
  <si>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</si>
  <si>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</si>
  <si>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</si>
  <si>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</si>
  <si>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</si>
  <si>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</si>
  <si>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</si>
  <si>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</si>
  <si>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</si>
  <si>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</si>
  <si>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</si>
  <si>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</si>
  <si>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</si>
  <si>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</si>
  <si>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</si>
  <si>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</si>
  <si>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</si>
  <si>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</si>
  <si>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</si>
  <si>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</si>
  <si>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</si>
  <si>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</si>
  <si>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</si>
  <si>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</si>
  <si>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</si>
  <si>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</si>
  <si>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</si>
  <si>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</si>
  <si>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</si>
  <si>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</si>
  <si>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</si>
  <si>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</si>
  <si>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</si>
  <si>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</si>
  <si>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</si>
  <si>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</si>
  <si>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</si>
  <si>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</si>
  <si>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</si>
  <si>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</si>
  <si>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</si>
  <si>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</si>
  <si>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</si>
  <si>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</si>
  <si>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</si>
  <si>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</si>
  <si>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</si>
  <si>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</si>
  <si>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</si>
  <si>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</si>
  <si>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</si>
  <si>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</si>
  <si>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</si>
  <si>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</si>
  <si>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</si>
  <si>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</si>
  <si>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</si>
  <si>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</si>
  <si>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</si>
  <si>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</si>
  <si>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</si>
  <si>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</si>
  <si>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</si>
  <si>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</si>
  <si>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</si>
  <si>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</si>
  <si>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</si>
  <si>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</si>
  <si>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</si>
  <si>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</si>
  <si>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</si>
  <si>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</si>
  <si>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</si>
  <si>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</si>
  <si>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</si>
  <si>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</si>
  <si>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</si>
  <si>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</si>
  <si>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</si>
  <si>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</si>
  <si>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</si>
  <si>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</si>
  <si>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</si>
  <si>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</si>
  <si>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</si>
  <si>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</si>
  <si>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</si>
  <si>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</si>
  <si>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</si>
  <si>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</si>
  <si>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</si>
  <si>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</si>
  <si>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</si>
  <si>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</si>
  <si>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</si>
  <si>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</si>
  <si>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</si>
  <si>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</si>
  <si>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</si>
  <si>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</si>
  <si>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</si>
  <si>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</si>
  <si>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</si>
  <si>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</si>
  <si>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</si>
  <si>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</si>
  <si>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</si>
  <si>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</si>
  <si>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</si>
  <si>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</si>
  <si>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</si>
  <si>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</si>
  <si>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</si>
  <si>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</si>
  <si>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</si>
  <si>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</si>
  <si>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</si>
  <si>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</si>
  <si>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</si>
  <si>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</si>
  <si>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</si>
  <si>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</si>
  <si>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</si>
  <si>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</si>
  <si>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</si>
  <si>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</si>
  <si>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</si>
  <si>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</si>
  <si>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</si>
  <si>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</si>
  <si>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</si>
  <si>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</si>
  <si>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</si>
  <si>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</si>
  <si>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</si>
  <si>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</si>
  <si>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</si>
  <si>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</si>
  <si>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</si>
  <si>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</si>
  <si>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</si>
  <si>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</si>
  <si>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</si>
  <si>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</si>
  <si>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</si>
  <si>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</si>
  <si>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</si>
  <si>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</si>
  <si>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</si>
  <si>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</si>
  <si>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</si>
  <si>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</si>
  <si>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</si>
  <si>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</si>
  <si>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</si>
  <si>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</si>
  <si>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</si>
  <si>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</si>
  <si>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</si>
  <si>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</si>
  <si>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</si>
  <si>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</si>
  <si>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</si>
  <si>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</si>
  <si>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</si>
  <si>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</si>
  <si>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</si>
  <si>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</si>
  <si>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</si>
  <si>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</si>
  <si>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</si>
  <si>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</si>
  <si>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</si>
  <si>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</si>
  <si>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</si>
  <si>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</si>
  <si>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</si>
  <si>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</si>
  <si>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</si>
  <si>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</si>
  <si>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</si>
  <si>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</si>
  <si>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</si>
  <si>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</si>
  <si>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</si>
  <si>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</si>
  <si>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</si>
  <si>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</si>
  <si>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</si>
  <si>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</si>
  <si>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</si>
  <si>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</si>
  <si>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</si>
  <si>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</si>
  <si>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</si>
  <si>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</si>
  <si>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</si>
  <si>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</si>
  <si>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</si>
  <si>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</si>
  <si>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</si>
  <si>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</si>
  <si>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</si>
  <si>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</si>
  <si>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</si>
  <si>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</si>
  <si>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</si>
  <si>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</si>
  <si>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</si>
  <si>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</si>
  <si>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</si>
  <si>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</si>
  <si>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</si>
  <si>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</si>
  <si>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</si>
  <si>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</si>
  <si>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</si>
  <si>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</si>
  <si>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</si>
  <si>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</si>
  <si>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</si>
  <si>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</si>
  <si>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</si>
  <si>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</si>
  <si>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</si>
  <si>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</si>
  <si>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</si>
  <si>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</si>
  <si>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</si>
  <si>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</si>
  <si>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</si>
  <si>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</si>
  <si>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</si>
  <si>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</si>
  <si>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</si>
  <si>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</si>
  <si>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</si>
  <si>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</si>
  <si>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</si>
  <si>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</si>
  <si>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</si>
  <si>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</si>
  <si>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</si>
  <si>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</si>
  <si>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</si>
  <si>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</si>
  <si>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</si>
  <si>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</si>
  <si>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</si>
  <si>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</si>
  <si>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</si>
  <si>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</si>
  <si>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</si>
  <si>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</si>
  <si>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</si>
  <si>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</si>
  <si>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</si>
  <si>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</si>
  <si>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</si>
  <si>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</si>
  <si>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</si>
  <si>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</si>
  <si>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</si>
  <si>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</si>
  <si>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</si>
  <si>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</si>
  <si>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</si>
  <si>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</si>
  <si>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</si>
  <si>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</si>
  <si>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</si>
  <si>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</si>
  <si>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</si>
  <si>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</si>
  <si>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</si>
  <si>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</si>
  <si>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</si>
  <si>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</si>
  <si>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</si>
  <si>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</si>
  <si>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</si>
  <si>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</si>
  <si>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</si>
  <si>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</si>
  <si>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</si>
  <si>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</si>
  <si>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</si>
  <si>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</si>
  <si>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</si>
  <si>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</si>
  <si>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</si>
  <si>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</si>
  <si>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</si>
  <si>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</si>
  <si>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</si>
  <si>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</si>
  <si>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</si>
  <si>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</si>
  <si>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</si>
  <si>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</si>
  <si>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</si>
  <si>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</si>
  <si>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</si>
  <si>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</si>
  <si>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</si>
  <si>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</si>
  <si>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</si>
  <si>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</si>
  <si>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</si>
  <si>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</si>
  <si>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</si>
  <si>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</si>
  <si>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</si>
  <si>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</si>
  <si>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</si>
  <si>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</si>
  <si>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</si>
  <si>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</si>
  <si>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</si>
  <si>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</si>
  <si>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</si>
  <si>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</si>
  <si>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</si>
  <si>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</si>
  <si>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</si>
  <si>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</si>
  <si>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</si>
  <si>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</si>
  <si>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</si>
  <si>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</si>
  <si>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</si>
  <si>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</si>
  <si>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</si>
  <si>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</si>
  <si>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</si>
  <si>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</si>
  <si>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</si>
  <si>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</si>
  <si>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</si>
  <si>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</si>
  <si>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</si>
  <si>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</si>
  <si>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</si>
  <si>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</si>
  <si>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</si>
  <si>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</si>
  <si>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</si>
  <si>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</si>
  <si>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</si>
  <si>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</si>
  <si>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</si>
  <si>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</si>
  <si>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</si>
  <si>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</si>
  <si>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</si>
  <si>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</si>
  <si>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</si>
  <si>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</si>
  <si>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</si>
  <si>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</si>
  <si>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</si>
  <si>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</si>
  <si>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</si>
  <si>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</si>
  <si>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</si>
  <si>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</si>
  <si>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</si>
  <si>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</si>
  <si>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</si>
  <si>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</si>
  <si>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</si>
  <si>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</si>
  <si>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</si>
  <si>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</si>
  <si>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</si>
  <si>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</si>
  <si>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</si>
  <si>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</si>
  <si>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</si>
  <si>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</si>
  <si>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</si>
  <si>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</si>
  <si>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</si>
  <si>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</si>
  <si>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</si>
  <si>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</si>
  <si>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</si>
  <si>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</si>
  <si>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</si>
  <si>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</si>
  <si>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</si>
  <si>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</si>
  <si>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</si>
  <si>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</si>
  <si>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</si>
  <si>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</si>
  <si>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</si>
  <si>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</si>
  <si>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</si>
  <si>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</si>
  <si>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</si>
  <si>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</si>
  <si>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</si>
  <si>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</si>
  <si>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</si>
  <si>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</si>
  <si>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</si>
  <si>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</si>
  <si>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</si>
  <si>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</si>
  <si>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</si>
  <si>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</si>
  <si>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</si>
  <si>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</si>
  <si>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</si>
  <si>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</si>
  <si>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</si>
  <si>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</si>
  <si>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</si>
  <si>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</si>
  <si>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</si>
  <si>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</si>
  <si>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</si>
  <si>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</si>
  <si>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</si>
  <si>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</si>
  <si>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</si>
  <si>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</si>
  <si>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</si>
  <si>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</si>
  <si>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</si>
  <si>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</si>
  <si>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</si>
  <si>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</si>
  <si>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</si>
  <si>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</si>
  <si>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</si>
  <si>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</si>
  <si>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</si>
  <si>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</si>
  <si>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</si>
  <si>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</si>
  <si>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</si>
  <si>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</si>
  <si>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</si>
  <si>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</si>
  <si>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</si>
  <si>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</si>
  <si>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</si>
  <si>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</si>
  <si>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</si>
  <si>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</si>
  <si>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</si>
  <si>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</si>
  <si>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</si>
  <si>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</si>
  <si>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</si>
  <si>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</si>
  <si>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</si>
  <si>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</si>
  <si>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</si>
  <si>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</si>
  <si>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</si>
  <si>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</si>
  <si>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</si>
  <si>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</si>
  <si>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</si>
  <si>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</si>
  <si>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</si>
  <si>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</si>
  <si>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</si>
  <si>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</si>
  <si>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</si>
  <si>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</si>
  <si>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</si>
  <si>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</si>
  <si>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</si>
  <si>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</si>
  <si>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</si>
  <si>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</si>
  <si>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</si>
  <si>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</si>
  <si>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</si>
  <si>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</si>
  <si>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</si>
  <si>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</si>
  <si>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</si>
  <si>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</si>
  <si>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</si>
  <si>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</si>
  <si>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</si>
  <si>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</si>
  <si>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</si>
  <si>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</si>
  <si>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</si>
  <si>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</si>
  <si>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</si>
  <si>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</si>
  <si>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</si>
  <si>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</si>
  <si>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</si>
  <si>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</si>
  <si>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</si>
  <si>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</si>
  <si>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</si>
  <si>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</si>
  <si>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</si>
  <si>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</si>
  <si>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</si>
  <si>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</si>
  <si>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</si>
  <si>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</si>
  <si>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</si>
  <si>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</si>
  <si>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</si>
  <si>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</si>
  <si>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</si>
  <si>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</si>
  <si>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</si>
  <si>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</si>
  <si>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</si>
  <si>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</si>
  <si>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</si>
  <si>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</si>
  <si>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</si>
  <si>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</si>
  <si>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</si>
  <si>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</si>
  <si>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</si>
  <si>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</si>
  <si>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</si>
  <si>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</si>
  <si>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</si>
  <si>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</si>
  <si>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</si>
  <si>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</si>
  <si>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</si>
  <si>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</si>
  <si>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</si>
  <si>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</si>
  <si>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</si>
  <si>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</si>
  <si>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</si>
  <si>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</si>
  <si>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</si>
  <si>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</si>
  <si>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</si>
  <si>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</si>
  <si>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</si>
  <si>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</si>
  <si>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</si>
  <si>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</si>
  <si>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</si>
  <si>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</si>
  <si>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</si>
  <si>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</si>
  <si>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</si>
  <si>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</si>
  <si>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</si>
  <si>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</si>
  <si>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</si>
  <si>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</si>
  <si>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</si>
  <si>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</si>
  <si>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</si>
  <si>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</si>
  <si>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</si>
  <si>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</si>
  <si>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</si>
  <si>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</si>
  <si>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</si>
  <si>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</si>
  <si>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</si>
  <si>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</si>
  <si>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</si>
  <si>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</si>
  <si>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</si>
  <si>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</si>
  <si>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</si>
  <si>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</si>
  <si>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</si>
  <si>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</si>
  <si>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</si>
  <si>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</si>
  <si>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</si>
  <si>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</si>
  <si>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</si>
  <si>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</si>
  <si>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</si>
  <si>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</si>
  <si>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</si>
  <si>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</si>
  <si>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</si>
  <si>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</si>
  <si>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</si>
  <si>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</si>
  <si>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</si>
  <si>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</si>
  <si>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</si>
  <si>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</si>
  <si>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</si>
  <si>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</si>
  <si>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</si>
  <si>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</si>
  <si>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</si>
  <si>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</si>
  <si>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</si>
  <si>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</si>
  <si>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</si>
  <si>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</si>
  <si>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</si>
  <si>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</si>
  <si>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</si>
  <si>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</si>
  <si>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</si>
  <si>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</si>
  <si>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</si>
  <si>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</si>
  <si>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</si>
  <si>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</si>
  <si>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</si>
  <si>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</si>
  <si>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</si>
  <si>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</si>
  <si>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</si>
  <si>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</si>
  <si>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</si>
  <si>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</si>
  <si>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</si>
  <si>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</si>
  <si>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</si>
  <si>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</si>
  <si>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</si>
  <si>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</si>
  <si>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</si>
  <si>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</si>
  <si>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</si>
  <si>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</si>
  <si>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</si>
  <si>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</si>
  <si>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</si>
  <si>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</si>
  <si>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</si>
  <si>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</si>
  <si>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</si>
  <si>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</si>
  <si>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</si>
  <si>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</si>
  <si>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</si>
  <si>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</si>
  <si>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</si>
  <si>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</si>
  <si>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</si>
  <si>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</si>
  <si>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</si>
  <si>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</si>
  <si>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</si>
  <si>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</si>
  <si>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</si>
  <si>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</si>
  <si>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</si>
  <si>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</si>
  <si>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</si>
  <si>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</si>
  <si>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</si>
  <si>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</si>
  <si>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</si>
  <si>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</si>
  <si>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</si>
  <si>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</si>
  <si>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</si>
  <si>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</si>
  <si>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</si>
  <si>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</si>
  <si>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</si>
  <si>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</si>
  <si>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</si>
  <si>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</si>
  <si>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</si>
  <si>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</si>
  <si>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</si>
  <si>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</si>
  <si>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</si>
  <si>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</si>
  <si>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</si>
  <si>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</si>
  <si>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</si>
  <si>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</si>
  <si>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</si>
  <si>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</si>
  <si>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</si>
  <si>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</si>
  <si>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</si>
  <si>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</si>
  <si>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</si>
  <si>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</si>
  <si>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</si>
  <si>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</si>
  <si>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</si>
  <si>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</si>
  <si>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</si>
  <si>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</si>
  <si>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</si>
  <si>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</si>
  <si>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</si>
  <si>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</si>
  <si>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</si>
  <si>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</si>
  <si>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</si>
  <si>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</si>
  <si>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</si>
  <si>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</si>
  <si>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</si>
  <si>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</si>
  <si>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</si>
  <si>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</si>
  <si>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</si>
  <si>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</si>
  <si>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</si>
  <si>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</si>
  <si>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</si>
  <si>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</si>
  <si>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</si>
  <si>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</si>
  <si>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</si>
  <si>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</si>
  <si>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</si>
  <si>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</si>
  <si>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</si>
  <si>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</si>
  <si>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</si>
  <si>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</si>
  <si>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</si>
  <si>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</si>
  <si>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</si>
  <si>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</si>
  <si>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</si>
  <si>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</si>
  <si>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</si>
  <si>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</si>
  <si>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</si>
  <si>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</si>
  <si>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</si>
  <si>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</si>
  <si>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</si>
  <si>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</si>
  <si>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</si>
  <si>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</si>
  <si>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</si>
  <si>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</si>
  <si>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</si>
  <si>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</si>
  <si>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</si>
  <si>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</si>
  <si>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</si>
  <si>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</si>
  <si>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</si>
  <si>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</si>
  <si>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</si>
  <si>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</si>
  <si>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</si>
  <si>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</si>
  <si>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</si>
  <si>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</si>
  <si>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</si>
  <si>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</si>
  <si>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</si>
  <si>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</si>
  <si>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</si>
  <si>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</si>
  <si>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</si>
  <si>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</si>
  <si>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</si>
  <si>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</si>
  <si>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</si>
  <si>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</si>
  <si>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</si>
  <si>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</si>
  <si>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</si>
  <si>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</si>
  <si>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</si>
  <si>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</si>
  <si>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</si>
  <si>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</si>
  <si>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</si>
  <si>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</si>
  <si>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</si>
  <si>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</si>
  <si>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</si>
  <si>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</si>
  <si>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</si>
  <si>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</si>
  <si>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</si>
  <si>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</si>
  <si>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</si>
  <si>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</si>
  <si>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</si>
  <si>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</si>
  <si>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</si>
  <si>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</si>
  <si>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</si>
  <si>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</si>
  <si>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</si>
  <si>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</si>
  <si>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</si>
  <si>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</si>
  <si>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</si>
  <si>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</si>
  <si>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</si>
  <si>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</si>
  <si>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</si>
  <si>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</si>
  <si>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</si>
  <si>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</si>
  <si>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</si>
  <si>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</si>
  <si>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</si>
  <si>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</si>
  <si>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</si>
  <si>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</si>
  <si>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</si>
  <si>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</si>
  <si>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</si>
  <si>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</si>
  <si>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</si>
  <si>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</si>
  <si>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</si>
  <si>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</si>
  <si>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</si>
  <si>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</si>
  <si>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</si>
  <si>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</si>
  <si>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</si>
  <si>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</si>
  <si>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</si>
  <si>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</si>
  <si>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</si>
  <si>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</si>
  <si>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</si>
  <si>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</si>
  <si>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</si>
  <si>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</si>
  <si>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</si>
  <si>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</si>
  <si>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</si>
  <si>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</si>
  <si>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</si>
  <si>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</si>
  <si>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</si>
  <si>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</si>
  <si>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</si>
  <si>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</si>
  <si>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</si>
  <si>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</si>
  <si>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</si>
  <si>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</si>
  <si>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</si>
  <si>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</si>
  <si>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</si>
  <si>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</si>
  <si>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</si>
  <si>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</si>
  <si>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</si>
  <si>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</si>
  <si>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</si>
  <si>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</si>
  <si>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</si>
  <si>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</si>
  <si>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</si>
  <si>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</si>
  <si>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</si>
  <si>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</si>
  <si>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</si>
  <si>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</si>
  <si>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</si>
  <si>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</si>
  <si>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</si>
  <si>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</si>
  <si>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</si>
  <si>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</si>
  <si>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</si>
  <si>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</si>
  <si>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</si>
  <si>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</si>
  <si>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</si>
  <si>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</si>
  <si>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</si>
  <si>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</si>
  <si>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</si>
  <si>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</si>
  <si>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</si>
  <si>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</si>
  <si>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</si>
  <si>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</si>
  <si>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</si>
  <si>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</si>
  <si>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</si>
  <si>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</si>
  <si>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</si>
  <si>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</si>
  <si>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</si>
  <si>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</si>
  <si>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</si>
  <si>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</si>
  <si>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</si>
  <si>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</si>
  <si>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</si>
  <si>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</si>
  <si>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</si>
  <si>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</si>
  <si>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</si>
  <si>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</si>
  <si>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</si>
  <si>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</si>
  <si>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</si>
  <si>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</si>
  <si>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</si>
  <si>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</si>
  <si>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</si>
  <si>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</si>
  <si>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</si>
  <si>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</si>
  <si>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</si>
  <si>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</si>
  <si>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</si>
  <si>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</si>
  <si>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</si>
  <si>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</si>
  <si>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</si>
  <si>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</si>
  <si>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</si>
  <si>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</si>
  <si>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</si>
  <si>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</si>
  <si>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</si>
  <si>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</si>
  <si>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</si>
  <si>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</si>
  <si>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</si>
  <si>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</si>
  <si>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</si>
  <si>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</si>
  <si>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</si>
  <si>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</si>
  <si>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</si>
  <si>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</si>
  <si>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</si>
  <si>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</si>
  <si>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</si>
  <si>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</si>
  <si>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</si>
  <si>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</si>
  <si>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</si>
  <si>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</si>
  <si>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</si>
  <si>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</si>
  <si>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</si>
  <si>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</si>
  <si>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</si>
  <si>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</si>
  <si>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</si>
  <si>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</si>
  <si>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</si>
  <si>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</si>
  <si>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</si>
  <si>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</si>
  <si>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</si>
  <si>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</si>
  <si>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</si>
  <si>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</si>
  <si>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</si>
  <si>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</si>
  <si>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</si>
  <si>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</si>
  <si>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</si>
  <si>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</si>
  <si>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</si>
  <si>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</si>
  <si>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</si>
  <si>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</si>
  <si>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</si>
  <si>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</si>
  <si>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</si>
  <si>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</si>
  <si>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</si>
  <si>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</si>
  <si>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</si>
  <si>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</si>
  <si>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</si>
  <si>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</si>
  <si>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</si>
  <si>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</si>
  <si>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</si>
  <si>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</si>
  <si>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</si>
  <si>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</si>
  <si>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</si>
  <si>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</si>
  <si>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</si>
  <si>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</si>
  <si>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</si>
  <si>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</si>
  <si>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</si>
  <si>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</si>
  <si>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</si>
  <si>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</si>
  <si>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</si>
  <si>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</si>
  <si>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</si>
  <si>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</si>
  <si>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</si>
  <si>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</si>
  <si>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</si>
  <si>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</si>
  <si>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</si>
  <si>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</si>
  <si>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</si>
  <si>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</si>
  <si>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</si>
  <si>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</si>
  <si>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</si>
  <si>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</si>
  <si>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</si>
  <si>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</si>
  <si>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</si>
  <si>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</si>
  <si>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</si>
  <si>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</si>
  <si>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</si>
  <si>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</si>
  <si>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</si>
  <si>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</si>
  <si>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</si>
  <si>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</si>
  <si>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</si>
  <si>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</si>
  <si>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</si>
  <si>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</si>
  <si>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</si>
  <si>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</si>
  <si>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</si>
  <si>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</si>
  <si>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</si>
  <si>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</si>
  <si>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</si>
  <si>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</si>
  <si>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</si>
  <si>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</si>
  <si>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</si>
  <si>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</si>
  <si>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</si>
  <si>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</si>
  <si>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</si>
  <si>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</si>
  <si>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</si>
  <si>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</si>
  <si>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</si>
  <si>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</si>
  <si>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</si>
  <si>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</si>
  <si>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</si>
  <si>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</si>
  <si>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</si>
  <si>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</si>
  <si>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</si>
  <si>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</si>
  <si>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</si>
  <si>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</si>
  <si>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</si>
  <si>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</si>
  <si>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</si>
  <si>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</si>
  <si>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</si>
  <si>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</si>
  <si>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</si>
  <si>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</si>
  <si>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</si>
  <si>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</si>
  <si>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</si>
  <si>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</si>
  <si>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</si>
  <si>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</si>
  <si>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</si>
  <si>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</si>
  <si>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</si>
  <si>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</si>
  <si>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</si>
  <si>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</si>
  <si>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</si>
  <si>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</si>
  <si>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</si>
  <si>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</si>
  <si>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</si>
  <si>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</si>
  <si>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</si>
  <si>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</si>
  <si>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</si>
  <si>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</si>
  <si>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</si>
  <si>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</si>
  <si>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</si>
  <si>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</si>
  <si>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</si>
  <si>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</si>
  <si>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</si>
  <si>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</si>
  <si>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</si>
  <si>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</si>
  <si>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</si>
  <si>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</si>
  <si>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</si>
  <si>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</si>
  <si>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</si>
  <si>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</si>
  <si>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</si>
  <si>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</si>
  <si>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</si>
  <si>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</si>
  <si>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</si>
  <si>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</si>
  <si>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</si>
  <si>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</si>
  <si>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</si>
  <si>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</si>
  <si>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</si>
  <si>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</si>
  <si>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</si>
  <si>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</si>
  <si>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</si>
  <si>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</si>
  <si>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</si>
  <si>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</si>
  <si>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</si>
  <si>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</si>
  <si>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</si>
  <si>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</si>
  <si>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</si>
  <si>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</si>
  <si>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</si>
  <si>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</si>
  <si>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</si>
  <si>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</si>
  <si>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</si>
  <si>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</si>
  <si>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</si>
  <si>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</si>
  <si>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</si>
  <si>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</si>
  <si>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</si>
  <si>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</si>
  <si>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</si>
  <si>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</si>
  <si>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</si>
  <si>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</si>
  <si>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</si>
  <si>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</si>
  <si>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</si>
  <si>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</si>
  <si>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</si>
  <si>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</si>
  <si>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</si>
  <si>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</si>
  <si>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</si>
  <si>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</si>
  <si>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</si>
  <si>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</si>
  <si>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</si>
  <si>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</si>
  <si>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</si>
  <si>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</si>
  <si>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</si>
  <si>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</si>
  <si>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</si>
  <si>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</si>
  <si>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</si>
  <si>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</si>
  <si>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</si>
  <si>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</si>
  <si>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</si>
  <si>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</si>
  <si>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</si>
  <si>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</si>
  <si>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</si>
  <si>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</si>
  <si>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</si>
  <si>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</si>
  <si>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</si>
  <si>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</si>
  <si>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</si>
  <si>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</si>
  <si>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</si>
  <si>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</si>
  <si>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</si>
  <si>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</si>
  <si>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</si>
  <si>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</si>
  <si>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</si>
  <si>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</si>
  <si>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</si>
  <si>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</si>
  <si>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</si>
  <si>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</si>
  <si>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</si>
  <si>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</si>
  <si>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</si>
  <si>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</si>
  <si>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</si>
  <si>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</si>
  <si>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</si>
  <si>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</si>
  <si>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</si>
  <si>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</si>
  <si>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</si>
  <si>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</si>
  <si>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</si>
  <si>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</si>
  <si>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</si>
  <si>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</si>
  <si>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</si>
  <si>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</si>
  <si>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</si>
  <si>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</si>
  <si>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</si>
  <si>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</si>
  <si>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</si>
  <si>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</si>
  <si>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</si>
  <si>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</si>
  <si>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</si>
  <si>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</si>
  <si>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</si>
  <si>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</si>
  <si>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</si>
  <si>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</si>
  <si>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</si>
  <si>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</si>
  <si>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</si>
  <si>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</si>
  <si>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</si>
  <si>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</si>
  <si>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</si>
  <si>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</si>
  <si>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</si>
  <si>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</si>
  <si>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</si>
  <si>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</si>
  <si>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</si>
  <si>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</si>
  <si>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</si>
  <si>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</si>
  <si>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</si>
  <si>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</si>
  <si>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</si>
  <si>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</si>
  <si>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</si>
  <si>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</si>
  <si>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</si>
  <si>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</si>
  <si>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</si>
  <si>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</si>
  <si>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</si>
  <si>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</si>
  <si>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</si>
  <si>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</si>
  <si>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</si>
  <si>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</si>
  <si>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</si>
  <si>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</si>
  <si>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</si>
  <si>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</si>
  <si>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</si>
  <si>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</si>
  <si>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</si>
  <si>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</si>
  <si>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</si>
  <si>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</si>
  <si>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</si>
  <si>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</si>
  <si>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</si>
  <si>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</si>
  <si>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</si>
  <si>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</si>
  <si>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</si>
  <si>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</si>
  <si>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</si>
  <si>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</si>
  <si>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</si>
  <si>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</si>
  <si>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</si>
  <si>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</si>
  <si>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</si>
  <si>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</si>
  <si>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</si>
  <si>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</si>
  <si>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</si>
  <si>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</si>
  <si>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</si>
  <si>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</si>
  <si>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</si>
  <si>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</si>
  <si>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</si>
  <si>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</si>
  <si>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</si>
  <si>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</si>
  <si>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</si>
  <si>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</si>
  <si>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</si>
  <si>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</si>
  <si>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</si>
  <si>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</si>
  <si>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</si>
  <si>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</si>
  <si>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</si>
  <si>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</si>
  <si>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</si>
  <si>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</si>
  <si>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</si>
  <si>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</si>
  <si>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</si>
  <si>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</si>
  <si>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</si>
  <si>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</si>
  <si>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</si>
  <si>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</si>
  <si>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</si>
  <si>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</si>
  <si>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</si>
  <si>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</si>
  <si>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</si>
  <si>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</si>
  <si>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</si>
  <si>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</si>
  <si>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</si>
  <si>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</si>
  <si>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</si>
  <si>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</si>
  <si>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</si>
  <si>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</si>
  <si>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</si>
  <si>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</si>
  <si>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</si>
  <si>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</si>
  <si>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</si>
  <si>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</si>
  <si>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</si>
  <si>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</si>
  <si>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</si>
  <si>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</si>
  <si>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</si>
  <si>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</si>
  <si>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</si>
  <si>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</si>
  <si>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</si>
  <si>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</si>
  <si>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</si>
  <si>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</si>
  <si>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</si>
  <si>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</si>
  <si>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</si>
  <si>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</si>
  <si>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</si>
  <si>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</si>
  <si>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</si>
  <si>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</si>
  <si>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</si>
  <si>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</si>
  <si>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</si>
  <si>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</si>
  <si>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</si>
  <si>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</si>
  <si>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</si>
  <si>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</si>
  <si>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</si>
  <si>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</si>
  <si>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</si>
  <si>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</si>
  <si>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</si>
  <si>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</si>
  <si>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</si>
  <si>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</si>
  <si>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</si>
  <si>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</si>
  <si>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</si>
  <si>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</si>
  <si>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</si>
  <si>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</si>
  <si>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</si>
  <si>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</si>
  <si>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</si>
  <si>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</si>
  <si>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</si>
  <si>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</si>
  <si>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</si>
  <si>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</si>
  <si>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</si>
  <si>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</si>
  <si>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</si>
  <si>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</si>
  <si>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</si>
  <si>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</si>
  <si>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</si>
  <si>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</si>
  <si>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</si>
  <si>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</si>
  <si>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</si>
  <si>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</si>
  <si>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</si>
  <si>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</si>
  <si>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</si>
  <si>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</si>
  <si>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</si>
  <si>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</si>
  <si>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</si>
  <si>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</si>
  <si>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</si>
  <si>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</si>
  <si>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</si>
  <si>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</si>
  <si>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</si>
  <si>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</si>
  <si>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</si>
  <si>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</si>
  <si>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</si>
  <si>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</si>
  <si>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</si>
  <si>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</si>
  <si>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</si>
  <si>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</si>
  <si>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</si>
  <si>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</si>
  <si>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</si>
  <si>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</si>
  <si>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</si>
  <si>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</si>
  <si>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</si>
  <si>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</si>
  <si>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</si>
  <si>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</si>
  <si>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</si>
  <si>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</si>
  <si>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</si>
  <si>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</si>
  <si>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</si>
  <si>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</si>
  <si>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</si>
  <si>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</si>
  <si>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</si>
  <si>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</si>
  <si>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</si>
  <si>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</si>
  <si>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</si>
  <si>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</si>
  <si>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</si>
  <si>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</si>
  <si>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</si>
  <si>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</si>
  <si>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</si>
  <si>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</si>
  <si>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</si>
  <si>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</si>
  <si>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</si>
  <si>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</si>
  <si>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</si>
  <si>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</si>
  <si>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</si>
  <si>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</si>
  <si>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</si>
  <si>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</si>
  <si>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</si>
  <si>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</si>
  <si>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</si>
  <si>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</si>
  <si>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</si>
  <si>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</si>
  <si>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</si>
  <si>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</si>
  <si>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</si>
  <si>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</si>
  <si>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</si>
  <si>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</si>
  <si>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</si>
  <si>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</si>
  <si>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</si>
  <si>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</si>
  <si>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</si>
  <si>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</si>
  <si>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</si>
  <si>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</si>
  <si>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</si>
  <si>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</si>
  <si>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</si>
  <si>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</si>
  <si>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</si>
  <si>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</si>
  <si>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</si>
  <si>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</si>
  <si>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</si>
  <si>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</si>
  <si>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</si>
  <si>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</si>
  <si>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</si>
  <si>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</si>
  <si>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</si>
  <si>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</si>
  <si>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</si>
  <si>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</si>
  <si>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</si>
  <si>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</si>
  <si>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</si>
  <si>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</si>
  <si>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</si>
  <si>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</si>
  <si>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</si>
  <si>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</si>
  <si>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</si>
  <si>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</si>
  <si>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</si>
  <si>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</si>
  <si>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</si>
  <si>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</si>
  <si>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</si>
  <si>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</si>
  <si>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</si>
  <si>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</si>
  <si>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</si>
  <si>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</si>
  <si>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</si>
  <si>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</si>
  <si>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</si>
  <si>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</si>
  <si>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</si>
  <si>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</si>
  <si>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</si>
  <si>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</si>
  <si>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</si>
  <si>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</si>
  <si>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</si>
  <si>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</si>
  <si>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</si>
  <si>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</si>
  <si>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</si>
  <si>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</si>
  <si>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</si>
  <si>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</si>
  <si>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</si>
  <si>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</si>
  <si>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</si>
  <si>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</si>
  <si>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</si>
  <si>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</si>
  <si>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</si>
  <si>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</si>
  <si>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</si>
  <si>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</si>
  <si>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</si>
  <si>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</si>
  <si>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</si>
  <si>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</si>
  <si>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</si>
  <si>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</si>
  <si>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</si>
  <si>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</si>
  <si>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</si>
  <si>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</si>
  <si>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</si>
  <si>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</si>
  <si>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</si>
  <si>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</si>
  <si>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</si>
  <si>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</si>
  <si>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</si>
  <si>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</si>
  <si>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</si>
  <si>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</si>
  <si>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</si>
  <si>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</si>
  <si>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</si>
  <si>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</si>
  <si>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</si>
  <si>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</si>
  <si>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</si>
  <si>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</si>
  <si>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</si>
  <si>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</si>
  <si>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</si>
  <si>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</si>
  <si>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</si>
  <si>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</si>
  <si>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</si>
  <si>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</si>
  <si>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</si>
  <si>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</si>
  <si>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</si>
  <si>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</si>
  <si>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</si>
  <si>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</si>
  <si>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</si>
  <si>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</si>
  <si>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</si>
  <si>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</si>
  <si>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</si>
  <si>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</si>
  <si>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</si>
  <si>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</si>
  <si>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</si>
  <si>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</si>
  <si>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</si>
  <si>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</si>
  <si>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</si>
  <si>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</si>
  <si>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</si>
  <si>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</si>
  <si>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</si>
  <si>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</si>
  <si>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</si>
  <si>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</si>
  <si>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</si>
  <si>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</si>
  <si>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</si>
  <si>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</si>
  <si>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</si>
  <si>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</si>
  <si>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</si>
  <si>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</si>
  <si>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</si>
  <si>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</si>
  <si>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</si>
  <si>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</si>
  <si>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</si>
  <si>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</si>
  <si>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</si>
  <si>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</si>
  <si>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</si>
  <si>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</si>
  <si>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</si>
  <si>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</si>
  <si>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</si>
  <si>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</si>
  <si>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</si>
  <si>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</si>
  <si>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</si>
  <si>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</si>
  <si>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</si>
  <si>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</si>
  <si>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</si>
  <si>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</si>
  <si>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</si>
  <si>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</si>
  <si>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</si>
  <si>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</si>
  <si>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</si>
  <si>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</si>
  <si>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</si>
  <si>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</si>
  <si>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</si>
  <si>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</si>
  <si>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</si>
  <si>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</si>
  <si>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</si>
  <si>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</si>
  <si>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</si>
  <si>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</si>
  <si>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</si>
  <si>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</si>
  <si>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</si>
  <si>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</si>
  <si>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</si>
  <si>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</si>
  <si>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</si>
  <si>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</si>
  <si>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</si>
  <si>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</si>
  <si>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</si>
  <si>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</si>
  <si>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</si>
  <si>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</si>
  <si>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</si>
  <si>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</si>
  <si>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</si>
  <si>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</si>
  <si>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</si>
  <si>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</si>
  <si>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</si>
  <si>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</si>
  <si>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</si>
  <si>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</si>
  <si>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</si>
  <si>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</si>
  <si>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</si>
  <si>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</si>
  <si>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</si>
  <si>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</si>
  <si>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</si>
  <si>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</si>
  <si>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</si>
  <si>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</si>
  <si>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</si>
  <si>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</si>
  <si>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</si>
  <si>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</si>
  <si>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</si>
  <si>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</si>
  <si>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</si>
  <si>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</si>
  <si>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</si>
  <si>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</si>
  <si>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</si>
  <si>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</si>
  <si>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</si>
  <si>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</si>
  <si>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</si>
  <si>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</si>
  <si>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</si>
  <si>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</si>
  <si>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</si>
  <si>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</si>
  <si>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</si>
  <si>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</si>
  <si>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</si>
  <si>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</si>
  <si>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</si>
  <si>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</si>
  <si>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</si>
  <si>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</si>
  <si>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</si>
  <si>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</si>
  <si>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</si>
  <si>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</si>
  <si>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</si>
  <si>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</si>
  <si>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</si>
  <si>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</si>
  <si>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</si>
  <si>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</si>
  <si>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</si>
  <si>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</si>
  <si>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</si>
  <si>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</si>
  <si>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</si>
  <si>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</si>
  <si>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</si>
  <si>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</si>
  <si>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</si>
  <si>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</si>
  <si>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</si>
  <si>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</si>
  <si>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</si>
  <si>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</si>
  <si>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</si>
  <si>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</si>
  <si>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</si>
  <si>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</si>
  <si>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</si>
  <si>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</si>
  <si>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</si>
  <si>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</si>
  <si>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</si>
  <si>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</si>
  <si>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</si>
  <si>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</si>
  <si>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</si>
  <si>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</si>
  <si>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</si>
  <si>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</si>
  <si>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</si>
  <si>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</si>
  <si>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</si>
  <si>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</si>
  <si>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</si>
  <si>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</si>
  <si>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</si>
  <si>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</si>
  <si>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</si>
  <si>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</si>
  <si>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</si>
  <si>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</si>
  <si>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</si>
  <si>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</si>
  <si>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</si>
  <si>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</si>
  <si>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</si>
  <si>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</si>
  <si>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</si>
  <si>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</si>
  <si>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</si>
  <si>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</si>
  <si>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</si>
  <si>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</si>
  <si>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</si>
  <si>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</si>
  <si>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</si>
  <si>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</si>
  <si>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</si>
  <si>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</si>
  <si>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</si>
  <si>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</si>
  <si>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</si>
  <si>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</si>
  <si>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</si>
  <si>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</si>
  <si>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</si>
  <si>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</si>
  <si>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</si>
  <si>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</si>
  <si>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</si>
  <si>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</si>
  <si>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</si>
  <si>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</si>
  <si>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</si>
  <si>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</si>
  <si>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</si>
  <si>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</si>
  <si>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</si>
  <si>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</si>
  <si>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</si>
  <si>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</si>
  <si>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</si>
  <si>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</si>
  <si>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</si>
  <si>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</si>
  <si>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</si>
  <si>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</si>
  <si>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</si>
  <si>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</si>
  <si>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</si>
  <si>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</si>
  <si>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</si>
  <si>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</si>
  <si>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</si>
  <si>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</si>
  <si>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</si>
  <si>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</si>
  <si>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</si>
  <si>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</si>
  <si>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</si>
  <si>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</si>
  <si>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</si>
  <si>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</si>
  <si>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</si>
  <si>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</si>
  <si>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</si>
  <si>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</si>
  <si>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</si>
  <si>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</si>
  <si>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</si>
  <si>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</si>
  <si>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</si>
  <si>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</si>
  <si>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</si>
  <si>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</si>
  <si>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</si>
  <si>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</si>
  <si>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</si>
  <si>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</si>
  <si>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</si>
  <si>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</si>
  <si>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</si>
  <si>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</si>
  <si>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</si>
  <si>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</si>
  <si>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</si>
  <si>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</si>
  <si>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</si>
  <si>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</si>
  <si>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</si>
  <si>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</si>
  <si>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</si>
  <si>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</si>
  <si>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</si>
  <si>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</si>
  <si>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</si>
  <si>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</si>
  <si>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</si>
  <si>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</si>
  <si>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</si>
  <si>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</si>
  <si>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</si>
  <si>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</si>
  <si>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</si>
  <si>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</si>
  <si>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</si>
  <si>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</si>
  <si>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</si>
  <si>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</si>
  <si>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</si>
  <si>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</si>
  <si>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</si>
  <si>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</si>
  <si>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</si>
  <si>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</si>
  <si>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</si>
  <si>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</si>
  <si>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</si>
  <si>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</si>
  <si>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</si>
  <si>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</si>
  <si>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</si>
  <si>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</si>
  <si>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</si>
  <si>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</si>
  <si>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</si>
  <si>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</si>
  <si>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</si>
  <si>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</si>
  <si>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</si>
  <si>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</si>
  <si>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</si>
  <si>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</si>
  <si>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</si>
  <si>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</si>
  <si>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</si>
  <si>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</si>
  <si>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</si>
  <si>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</si>
  <si>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</si>
  <si>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</si>
  <si>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</si>
  <si>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</si>
  <si>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</si>
  <si>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</si>
  <si>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</si>
  <si>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</si>
  <si>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</si>
  <si>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</si>
  <si>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</si>
  <si>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</si>
  <si>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</si>
  <si>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</si>
  <si>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</si>
  <si>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</si>
  <si>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</si>
  <si>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</si>
  <si>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</si>
  <si>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</si>
  <si>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</si>
  <si>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</si>
  <si>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</si>
  <si>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</si>
  <si>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</si>
  <si>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</si>
  <si>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</si>
  <si>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</si>
  <si>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</si>
  <si>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</si>
  <si>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</si>
  <si>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</si>
  <si>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</si>
  <si>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</si>
  <si>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</si>
  <si>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</si>
  <si>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</si>
  <si>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</si>
  <si>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</si>
  <si>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</si>
  <si>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</si>
  <si>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</si>
  <si>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</si>
  <si>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</si>
  <si>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</si>
  <si>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</si>
  <si>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</si>
  <si>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</si>
  <si>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</si>
  <si>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</si>
  <si>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</si>
  <si>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</si>
  <si>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</si>
  <si>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</si>
  <si>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</si>
  <si>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</si>
  <si>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</si>
  <si>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</si>
  <si>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</si>
  <si>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</si>
  <si>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</si>
  <si>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</si>
  <si>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</si>
  <si>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</si>
  <si>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</si>
  <si>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</si>
  <si>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</si>
  <si>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</si>
  <si>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</si>
  <si>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</si>
  <si>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</si>
  <si>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</si>
  <si>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</si>
  <si>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</si>
  <si>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</si>
  <si>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</si>
  <si>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</si>
  <si>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</si>
  <si>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</si>
  <si>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</si>
  <si>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</si>
  <si>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</si>
  <si>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</si>
  <si>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</si>
  <si>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</si>
  <si>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</si>
  <si>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</si>
  <si>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</si>
  <si>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</si>
  <si>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</si>
  <si>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</si>
  <si>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</si>
  <si>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</si>
  <si>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</si>
  <si>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</si>
  <si>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</si>
  <si>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</si>
  <si>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</si>
  <si>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</si>
  <si>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</si>
  <si>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</si>
  <si>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</si>
  <si>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</si>
  <si>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</si>
  <si>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</si>
  <si>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</si>
  <si>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</si>
  <si>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</si>
  <si>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</si>
  <si>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</si>
  <si>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</si>
  <si>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</si>
  <si>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</si>
  <si>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</si>
  <si>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</si>
  <si>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</si>
  <si>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</si>
  <si>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</si>
  <si>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</si>
  <si>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</si>
  <si>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</si>
  <si>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</si>
  <si>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</si>
  <si>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</si>
  <si>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</si>
  <si>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</si>
  <si>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</si>
  <si>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</si>
  <si>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</si>
  <si>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</si>
  <si>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</si>
  <si>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</si>
  <si>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</si>
  <si>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</si>
  <si>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</si>
  <si>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</si>
  <si>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</si>
  <si>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</si>
  <si>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</si>
  <si>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</si>
  <si>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</si>
  <si>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</si>
  <si>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</si>
  <si>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</si>
  <si>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</si>
  <si>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</si>
  <si>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</si>
  <si>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</si>
  <si>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</si>
  <si>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</si>
  <si>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</si>
  <si>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</si>
  <si>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</si>
  <si>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</si>
  <si>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</si>
  <si>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</si>
  <si>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</si>
  <si>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</si>
  <si>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</si>
  <si>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</si>
  <si>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</si>
  <si>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</si>
  <si>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</si>
  <si>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</si>
  <si>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</si>
  <si>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</si>
  <si>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</si>
  <si>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</si>
  <si>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</si>
  <si>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</si>
  <si>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</si>
  <si>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</si>
  <si>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</si>
  <si>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</si>
  <si>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</si>
  <si>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</si>
  <si>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</si>
  <si>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</si>
  <si>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</si>
  <si>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</si>
  <si>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</si>
  <si>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</si>
  <si>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</si>
  <si>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</si>
  <si>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</si>
  <si>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</si>
  <si>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</si>
  <si>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</si>
  <si>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</si>
  <si>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</si>
  <si>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</si>
  <si>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</si>
  <si>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</si>
  <si>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</si>
  <si>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</si>
  <si>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</si>
  <si>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</si>
  <si>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</si>
  <si>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</si>
  <si>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</si>
  <si>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</si>
  <si>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</si>
  <si>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</si>
  <si>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</si>
  <si>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</si>
  <si>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</si>
  <si>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</si>
  <si>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</si>
  <si>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</si>
  <si>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</si>
  <si>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</si>
  <si>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</si>
  <si>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</si>
  <si>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</si>
  <si>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</si>
  <si>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</si>
  <si>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</si>
  <si>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</si>
  <si>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</si>
  <si>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</si>
  <si>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</si>
  <si>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</si>
  <si>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</si>
  <si>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</si>
  <si>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</si>
  <si>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</si>
  <si>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</si>
  <si>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</si>
  <si>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</si>
  <si>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</si>
  <si>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</si>
  <si>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</si>
  <si>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</si>
  <si>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</si>
  <si>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</si>
  <si>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</si>
  <si>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</si>
  <si>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</si>
  <si>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</si>
  <si>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</si>
  <si>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</si>
  <si>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</si>
  <si>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</si>
  <si>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</si>
  <si>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</si>
  <si>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</si>
  <si>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</si>
  <si>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</si>
  <si>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</si>
  <si>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</si>
  <si>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</si>
  <si>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</si>
  <si>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</si>
  <si>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</si>
  <si>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</si>
  <si>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</si>
  <si>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</si>
  <si>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</si>
  <si>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</si>
  <si>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</si>
  <si>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</si>
  <si>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</si>
  <si>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</si>
  <si>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</si>
  <si>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</si>
  <si>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</si>
  <si>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</si>
  <si>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</si>
  <si>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</si>
  <si>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</si>
  <si>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</si>
  <si>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</si>
  <si>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</si>
  <si>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</si>
  <si>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</si>
  <si>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</si>
  <si>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</si>
  <si>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</si>
  <si>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</si>
  <si>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</si>
  <si>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</si>
  <si>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</si>
  <si>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</si>
  <si>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</si>
  <si>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</si>
  <si>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</si>
  <si>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</si>
  <si>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</si>
  <si>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</si>
  <si>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</si>
  <si>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</si>
  <si>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</si>
  <si>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</si>
  <si>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</si>
  <si>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</si>
  <si>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</si>
  <si>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</si>
  <si>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</si>
  <si>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</si>
  <si>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</si>
  <si>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</si>
  <si>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</si>
  <si>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</si>
  <si>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</si>
  <si>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</si>
  <si>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</si>
  <si>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</si>
  <si>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</si>
  <si>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</si>
  <si>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</si>
  <si>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</si>
  <si>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</si>
  <si>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</si>
  <si>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</si>
  <si>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</si>
  <si>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</si>
  <si>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</si>
  <si>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</si>
  <si>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</si>
  <si>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</si>
  <si>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</si>
  <si>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</si>
  <si>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</si>
  <si>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</si>
  <si>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</si>
  <si>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</si>
  <si>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</si>
  <si>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</si>
  <si>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</si>
  <si>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</si>
  <si>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</si>
  <si>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</si>
  <si>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</si>
  <si>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</si>
  <si>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</si>
  <si>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</si>
  <si>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</si>
  <si>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</si>
  <si>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</si>
  <si>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</si>
  <si>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</si>
  <si>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</si>
  <si>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</si>
  <si>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</si>
  <si>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</si>
  <si>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</si>
  <si>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</si>
  <si>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</si>
  <si>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</si>
  <si>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</si>
  <si>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</si>
  <si>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</si>
  <si>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</si>
  <si>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</si>
  <si>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</si>
  <si>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</si>
  <si>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</si>
  <si>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</si>
  <si>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</si>
  <si>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</si>
  <si>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</si>
  <si>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</si>
  <si>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</si>
  <si>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</si>
  <si>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</si>
  <si>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</si>
  <si>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</si>
  <si>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</si>
  <si>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</si>
  <si>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</si>
  <si>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</si>
  <si>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</si>
  <si>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</si>
  <si>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</si>
  <si>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</si>
  <si>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</si>
  <si>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</si>
  <si>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</si>
  <si>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</si>
  <si>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</si>
  <si>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</si>
  <si>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</si>
  <si>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</si>
  <si>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</si>
  <si>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</si>
  <si>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</si>
  <si>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</si>
  <si>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</si>
  <si>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</si>
  <si>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</si>
  <si>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</si>
  <si>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</si>
  <si>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</si>
  <si>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</si>
  <si>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</si>
  <si>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</si>
  <si>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</si>
  <si>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</si>
  <si>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</si>
  <si>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</si>
  <si>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</si>
  <si>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</si>
  <si>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</si>
  <si>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</si>
  <si>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</si>
  <si>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</si>
  <si>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</si>
  <si>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</si>
  <si>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</si>
  <si>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</si>
  <si>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</si>
  <si>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</si>
  <si>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</si>
  <si>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</si>
  <si>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</si>
  <si>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</si>
  <si>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</si>
  <si>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</si>
  <si>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</si>
  <si>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</si>
  <si>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</si>
  <si>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</si>
  <si>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</si>
  <si>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</si>
  <si>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</si>
  <si>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</si>
  <si>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</si>
  <si>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</si>
  <si>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</si>
  <si>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</si>
  <si>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</si>
  <si>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</si>
  <si>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</si>
  <si>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</si>
  <si>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</si>
  <si>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</si>
  <si>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</si>
  <si>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</si>
  <si>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</si>
  <si>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</si>
  <si>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</si>
  <si>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</si>
  <si>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</si>
  <si>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</si>
  <si>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</si>
  <si>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</si>
  <si>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</si>
  <si>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</si>
  <si>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</si>
  <si>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</si>
  <si>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</si>
  <si>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</si>
  <si>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</si>
  <si>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</si>
  <si>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</si>
  <si>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</si>
  <si>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</si>
  <si>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</si>
  <si>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</si>
  <si>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</si>
  <si>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</si>
  <si>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</si>
  <si>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</si>
  <si>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</si>
  <si>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</si>
  <si>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</si>
  <si>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</si>
  <si>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</si>
  <si>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</si>
  <si>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</si>
  <si>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</si>
  <si>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</si>
  <si>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</si>
  <si>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</si>
  <si>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</si>
  <si>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</si>
  <si>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</si>
  <si>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</si>
  <si>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</si>
  <si>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</si>
  <si>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</si>
  <si>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</si>
  <si>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</si>
  <si>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</si>
  <si>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</si>
  <si>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</si>
  <si>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</si>
  <si>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</si>
  <si>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</si>
  <si>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</si>
  <si>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</si>
  <si>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</si>
  <si>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</si>
  <si>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</si>
  <si>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</si>
  <si>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</si>
  <si>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</si>
  <si>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</si>
  <si>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</si>
  <si>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</si>
  <si>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</si>
  <si>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</si>
  <si>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</si>
  <si>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</si>
  <si>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</si>
  <si>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</si>
  <si>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</si>
  <si>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</si>
  <si>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</si>
  <si>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</si>
  <si>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</si>
  <si>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</si>
  <si>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</si>
  <si>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</si>
  <si>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</si>
  <si>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</si>
  <si>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</si>
  <si>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</si>
  <si>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</si>
  <si>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</si>
  <si>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</si>
  <si>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</si>
  <si>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</si>
  <si>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</si>
  <si>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</si>
  <si>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</si>
  <si>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</si>
  <si>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</si>
  <si>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</si>
  <si>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</si>
  <si>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</si>
  <si>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</si>
  <si>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</si>
  <si>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</si>
  <si>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</si>
  <si>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</si>
  <si>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</si>
  <si>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</si>
  <si>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</si>
  <si>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</si>
  <si>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</si>
  <si>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</si>
  <si>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</si>
  <si>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</si>
  <si>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</si>
  <si>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</si>
  <si>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</si>
  <si>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</si>
  <si>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</si>
  <si>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</si>
  <si>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</si>
  <si>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</si>
  <si>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</si>
  <si>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</si>
  <si>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</si>
  <si>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</si>
  <si>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</si>
  <si>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</si>
  <si>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</si>
  <si>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</si>
  <si>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</si>
  <si>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</si>
  <si>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</si>
  <si>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</si>
  <si>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</si>
  <si>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</si>
  <si>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</si>
  <si>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</si>
  <si>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</si>
  <si>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</si>
  <si>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</si>
  <si>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</si>
  <si>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</si>
  <si>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</si>
  <si>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</si>
  <si>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</si>
  <si>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</si>
  <si>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</si>
  <si>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</si>
  <si>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</si>
  <si>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</si>
  <si>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</si>
  <si>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</si>
  <si>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</si>
  <si>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</si>
  <si>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</si>
  <si>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</si>
  <si>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</si>
  <si>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</si>
  <si>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</si>
  <si>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</si>
  <si>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</si>
  <si>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</si>
  <si>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</si>
  <si>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</si>
  <si>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</si>
  <si>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</si>
  <si>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</si>
  <si>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</si>
  <si>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</si>
  <si>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</si>
  <si>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</si>
  <si>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</si>
  <si>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</si>
  <si>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</si>
  <si>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</si>
  <si>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</si>
  <si>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</si>
  <si>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</si>
  <si>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</si>
  <si>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</si>
  <si>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</si>
  <si>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</si>
  <si>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</si>
  <si>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</si>
  <si>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</si>
  <si>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</si>
  <si>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</si>
  <si>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</si>
  <si>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</si>
  <si>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</si>
  <si>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</si>
  <si>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</si>
  <si>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</si>
  <si>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</si>
  <si>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</si>
  <si>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</si>
  <si>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</si>
  <si>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</si>
  <si>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</si>
  <si>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</si>
  <si>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</si>
  <si>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</si>
  <si>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</si>
  <si>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</si>
  <si>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</si>
  <si>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</si>
  <si>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</si>
  <si>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</si>
  <si>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</si>
  <si>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</si>
  <si>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</si>
  <si>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</si>
  <si>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</si>
  <si>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</si>
  <si>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</si>
  <si>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</si>
  <si>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</si>
  <si>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</si>
  <si>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</si>
  <si>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</si>
  <si>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</si>
  <si>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</si>
  <si>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</si>
  <si>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</si>
  <si>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</si>
  <si>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</si>
  <si>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</si>
  <si>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</si>
  <si>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</si>
  <si>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</si>
  <si>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</si>
  <si>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</si>
  <si>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</si>
  <si>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</si>
  <si>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</si>
  <si>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</si>
  <si>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</si>
  <si>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</si>
  <si>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</si>
  <si>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</si>
  <si>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</si>
  <si>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</si>
  <si>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</si>
  <si>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</si>
  <si>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</si>
  <si>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</si>
  <si>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</si>
  <si>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</si>
  <si>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</si>
  <si>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</si>
  <si>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</si>
  <si>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</si>
  <si>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</si>
  <si>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</si>
  <si>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</si>
  <si>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</si>
  <si>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</si>
  <si>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</si>
  <si>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</si>
  <si>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</si>
  <si>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</si>
  <si>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</si>
  <si>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</si>
  <si>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</si>
  <si>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</si>
  <si>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</si>
  <si>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</si>
  <si>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</si>
  <si>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</si>
  <si>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</si>
  <si>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</si>
  <si>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</si>
  <si>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</si>
  <si>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</si>
  <si>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</si>
  <si>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</si>
  <si>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</si>
  <si>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</si>
  <si>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</si>
  <si>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</si>
  <si>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</si>
  <si>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</si>
  <si>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</si>
  <si>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</si>
  <si>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</si>
  <si>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</si>
  <si>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</si>
  <si>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</si>
  <si>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</si>
  <si>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</si>
  <si>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</si>
  <si>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</si>
  <si>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</si>
  <si>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</si>
  <si>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</si>
  <si>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</si>
  <si>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</si>
  <si>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</si>
  <si>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</si>
  <si>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</si>
  <si>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</si>
  <si>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</si>
  <si>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</si>
  <si>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</si>
  <si>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</si>
  <si>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</si>
  <si>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</si>
  <si>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</si>
  <si>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</si>
  <si>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</si>
  <si>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</si>
  <si>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</si>
  <si>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</si>
  <si>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</si>
  <si>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</si>
  <si>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</si>
  <si>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</si>
  <si>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</si>
  <si>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</si>
  <si>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</si>
  <si>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</si>
  <si>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</si>
  <si>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</si>
  <si>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</si>
  <si>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</si>
  <si>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</si>
  <si>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</si>
  <si>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</si>
  <si>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</si>
  <si>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</si>
  <si>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</si>
  <si>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</si>
  <si>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</si>
  <si>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</si>
  <si>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</si>
  <si>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</si>
  <si>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</si>
  <si>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</si>
  <si>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</si>
  <si>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</si>
  <si>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</si>
  <si>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</si>
  <si>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</si>
  <si>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</si>
  <si>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</si>
  <si>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</si>
  <si>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</si>
  <si>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</si>
  <si>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</si>
  <si>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</si>
  <si>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</si>
  <si>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</si>
  <si>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</si>
  <si>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</si>
  <si>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</si>
  <si>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</si>
  <si>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</si>
  <si>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</si>
  <si>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</si>
  <si>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</si>
  <si>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</si>
  <si>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</si>
  <si>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</si>
  <si>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</si>
  <si>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</si>
  <si>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</si>
  <si>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</si>
  <si>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</si>
  <si>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</si>
  <si>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</si>
  <si>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</si>
  <si>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</si>
  <si>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</si>
  <si>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</si>
  <si>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</si>
  <si>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</si>
  <si>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</si>
  <si>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</si>
  <si>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</si>
  <si>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</si>
  <si>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</si>
  <si>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</si>
  <si>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</si>
  <si>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</si>
  <si>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</si>
  <si>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</si>
  <si>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</si>
  <si>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</si>
  <si>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</si>
  <si>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</si>
  <si>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</si>
  <si>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</si>
  <si>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</si>
  <si>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</si>
  <si>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</si>
  <si>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</si>
  <si>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</si>
  <si>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</si>
  <si>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</si>
  <si>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</si>
  <si>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</si>
  <si>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</si>
  <si>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</si>
  <si>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</si>
  <si>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</si>
  <si>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</si>
  <si>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</si>
  <si>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</si>
  <si>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</si>
  <si>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</si>
  <si>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</si>
  <si>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</si>
  <si>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</si>
  <si>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</si>
  <si>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</si>
  <si>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</si>
  <si>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</si>
  <si>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</si>
  <si>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</si>
  <si>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</si>
  <si>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</si>
  <si>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</si>
  <si>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</si>
  <si>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</si>
  <si>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</si>
  <si>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</si>
  <si>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</si>
  <si>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</si>
  <si>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</si>
  <si>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</si>
  <si>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</si>
  <si>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</si>
  <si>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</si>
  <si>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</si>
  <si>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</si>
  <si>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</si>
  <si>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</si>
  <si>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</si>
  <si>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</si>
  <si>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</si>
  <si>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</si>
  <si>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</si>
  <si>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</si>
  <si>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</si>
  <si>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</si>
  <si>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</si>
  <si>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</si>
  <si>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</si>
  <si>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</si>
  <si>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</si>
  <si>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</si>
  <si>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</si>
  <si>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</si>
  <si>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</si>
  <si>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</si>
  <si>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</si>
  <si>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</si>
  <si>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</si>
  <si>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</si>
  <si>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</si>
  <si>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</si>
  <si>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</si>
  <si>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</si>
  <si>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</si>
  <si>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</si>
  <si>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</si>
  <si>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</si>
  <si>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</si>
  <si>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</si>
  <si>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</si>
  <si>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</si>
  <si>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</si>
  <si>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</si>
  <si>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</si>
  <si>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</si>
  <si>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</si>
  <si>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</si>
  <si>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</si>
  <si>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</si>
  <si>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</si>
  <si>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</si>
  <si>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</si>
  <si>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</si>
  <si>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</si>
  <si>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</si>
  <si>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</si>
  <si>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</si>
  <si>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</si>
  <si>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</si>
  <si>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</si>
  <si>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</si>
  <si>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</si>
  <si>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</si>
  <si>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</si>
  <si>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</si>
  <si>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</si>
  <si>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</si>
  <si>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</si>
  <si>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</si>
  <si>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</si>
  <si>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</si>
  <si>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</si>
  <si>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</si>
  <si>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</si>
  <si>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</si>
  <si>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</si>
  <si>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</si>
  <si>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</si>
  <si>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</si>
  <si>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</si>
  <si>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</si>
  <si>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</si>
  <si>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</si>
  <si>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</si>
  <si>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</si>
  <si>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</si>
  <si>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</si>
  <si>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</si>
  <si>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</si>
  <si>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</si>
  <si>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</si>
  <si>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</si>
  <si>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</si>
  <si>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</si>
  <si>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</si>
  <si>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</si>
  <si>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</si>
  <si>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</si>
  <si>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</si>
  <si>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</si>
  <si>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</si>
  <si>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</si>
  <si>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</si>
  <si>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</si>
  <si>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</si>
  <si>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</si>
  <si>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</si>
  <si>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</si>
  <si>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</si>
  <si>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</si>
  <si>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</si>
  <si>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</si>
  <si>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</si>
  <si>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</si>
  <si>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</si>
  <si>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</si>
  <si>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</si>
  <si>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</si>
  <si>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</si>
  <si>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</si>
  <si>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</si>
  <si>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</si>
  <si>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</si>
  <si>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</si>
  <si>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</si>
  <si>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</si>
  <si>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</si>
  <si>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</si>
  <si>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</si>
  <si>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</si>
  <si>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</si>
  <si>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</si>
  <si>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</si>
  <si>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</si>
  <si>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</si>
  <si>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</si>
  <si>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</si>
  <si>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</si>
  <si>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</si>
  <si>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</si>
  <si>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</si>
  <si>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</si>
  <si>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</si>
  <si>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</si>
  <si>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</si>
  <si>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</si>
  <si>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</si>
  <si>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</si>
  <si>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</si>
  <si>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</si>
  <si>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</si>
  <si>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</si>
  <si>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</si>
  <si>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</si>
  <si>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</si>
  <si>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</si>
  <si>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</si>
  <si>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</si>
  <si>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</si>
  <si>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</si>
  <si>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</si>
  <si>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</si>
  <si>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</si>
  <si>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</si>
  <si>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</si>
  <si>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</si>
  <si>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</si>
  <si>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</si>
  <si>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</si>
  <si>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</si>
  <si>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</si>
  <si>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</si>
  <si>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</si>
  <si>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</si>
  <si>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</si>
  <si>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</si>
  <si>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</si>
  <si>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</si>
  <si>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</si>
  <si>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</si>
  <si>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</si>
  <si>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</si>
  <si>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</si>
  <si>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</si>
  <si>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</si>
  <si>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</si>
  <si>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</si>
  <si>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</si>
  <si>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</si>
  <si>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</si>
  <si>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</si>
  <si>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</si>
  <si>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</si>
  <si>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</si>
  <si>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</si>
  <si>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</si>
  <si>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</si>
  <si>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</si>
  <si>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</si>
  <si>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</si>
  <si>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</si>
  <si>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</si>
  <si>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</si>
  <si>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</si>
  <si>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</si>
  <si>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</si>
  <si>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</si>
  <si>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</si>
  <si>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</si>
  <si>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</si>
  <si>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</si>
  <si>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</si>
  <si>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</si>
  <si>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</si>
  <si>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</si>
  <si>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</si>
  <si>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</si>
  <si>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</si>
  <si>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</si>
  <si>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</si>
  <si>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</si>
  <si>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</si>
  <si>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</si>
  <si>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</si>
  <si>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</si>
  <si>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</si>
  <si>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</si>
  <si>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</si>
  <si>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</si>
  <si>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</si>
  <si>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</si>
  <si>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</si>
  <si>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</si>
  <si>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</si>
  <si>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</si>
  <si>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</si>
  <si>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</si>
  <si>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</si>
  <si>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</si>
  <si>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</si>
  <si>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</si>
  <si>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</si>
  <si>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</si>
  <si>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</si>
  <si>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</si>
  <si>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</si>
  <si>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</si>
  <si>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</si>
  <si>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</si>
  <si>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</si>
  <si>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</si>
  <si>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</si>
  <si>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</si>
  <si>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</si>
  <si>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</si>
  <si>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</si>
  <si>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</si>
  <si>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</si>
  <si>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</si>
  <si>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</si>
  <si>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</si>
  <si>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</si>
  <si>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</si>
  <si>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</si>
  <si>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</si>
  <si>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</si>
  <si>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</si>
  <si>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</si>
  <si>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</si>
  <si>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</si>
  <si>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</si>
  <si>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</si>
  <si>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</si>
  <si>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</si>
  <si>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</si>
  <si>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</si>
  <si>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</si>
  <si>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</si>
  <si>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</si>
  <si>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</si>
  <si>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</si>
  <si>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</si>
  <si>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</si>
  <si>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</si>
  <si>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</si>
  <si>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</si>
  <si>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</si>
  <si>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</si>
  <si>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</si>
  <si>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</si>
  <si>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</si>
  <si>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</si>
  <si>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</si>
  <si>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</si>
  <si>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</si>
  <si>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</si>
  <si>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</si>
  <si>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</si>
  <si>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</si>
  <si>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</si>
  <si>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</si>
  <si>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</si>
  <si>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</si>
  <si>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</si>
  <si>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</si>
  <si>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</si>
  <si>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</si>
  <si>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</si>
  <si>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</si>
  <si>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</si>
  <si>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</si>
  <si>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</si>
  <si>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</si>
  <si>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</si>
  <si>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</si>
  <si>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</si>
  <si>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</si>
  <si>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</si>
  <si>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</si>
  <si>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</si>
  <si>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</si>
  <si>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</si>
  <si>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</si>
  <si>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</si>
  <si>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</si>
  <si>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</si>
  <si>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</si>
  <si>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</si>
  <si>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</si>
  <si>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</si>
  <si>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</si>
  <si>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</si>
  <si>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</si>
  <si>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</si>
  <si>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</si>
  <si>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</si>
  <si>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</si>
  <si>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</si>
  <si>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</si>
  <si>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</si>
  <si>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</si>
  <si>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</si>
  <si>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</si>
  <si>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</si>
  <si>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</si>
  <si>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</si>
  <si>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</si>
  <si>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</si>
  <si>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</si>
  <si>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</si>
  <si>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</si>
  <si>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</si>
  <si>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</si>
  <si>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</si>
  <si>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</si>
  <si>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</si>
  <si>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</si>
  <si>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</si>
  <si>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</si>
  <si>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</si>
  <si>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</si>
  <si>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</si>
  <si>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</si>
  <si>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</si>
  <si>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</si>
  <si>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</si>
  <si>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</si>
  <si>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</si>
  <si>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</si>
  <si>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</si>
  <si>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</si>
  <si>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</si>
  <si>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</si>
  <si>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</si>
  <si>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</si>
  <si>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</si>
  <si>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</si>
  <si>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</si>
  <si>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</si>
  <si>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</si>
  <si>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</si>
  <si>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</si>
  <si>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</si>
  <si>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</si>
  <si>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</si>
  <si>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</si>
  <si>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</si>
  <si>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</si>
  <si>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</si>
  <si>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</si>
  <si>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</si>
  <si>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</si>
  <si>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</si>
  <si>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</si>
  <si>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</si>
  <si>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</si>
  <si>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</si>
  <si>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</si>
  <si>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</si>
  <si>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</si>
  <si>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</si>
  <si>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</si>
  <si>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</si>
  <si>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</si>
  <si>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</si>
  <si>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</si>
  <si>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</si>
  <si>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</si>
  <si>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</si>
  <si>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</si>
  <si>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</si>
  <si>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</si>
  <si>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</si>
  <si>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</si>
  <si>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</si>
  <si>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</si>
  <si>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</si>
  <si>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</si>
  <si>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</si>
  <si>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</si>
  <si>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</si>
  <si>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</si>
  <si>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</si>
  <si>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</si>
  <si>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</si>
  <si>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</si>
  <si>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</si>
  <si>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</si>
  <si>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</si>
  <si>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</si>
  <si>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</si>
  <si>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</si>
  <si>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</si>
  <si>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</si>
  <si>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</si>
  <si>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</si>
  <si>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</si>
  <si>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</si>
  <si>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</si>
  <si>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</si>
  <si>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</si>
  <si>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</si>
  <si>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</si>
  <si>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</si>
  <si>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</si>
  <si>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</si>
  <si>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</si>
  <si>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</si>
  <si>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</si>
  <si>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</si>
  <si>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</si>
  <si>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</si>
  <si>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</si>
  <si>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</si>
  <si>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</si>
  <si>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</si>
  <si>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</si>
  <si>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</si>
  <si>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</si>
  <si>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</si>
  <si>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</si>
  <si>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</si>
  <si>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</si>
  <si>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</si>
  <si>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</si>
  <si>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</si>
  <si>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</si>
  <si>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</si>
  <si>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</si>
  <si>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</si>
  <si>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</si>
  <si>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</si>
  <si>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</si>
  <si>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</si>
  <si>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</si>
  <si>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</si>
  <si>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</si>
  <si>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</si>
  <si>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</si>
  <si>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</si>
  <si>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</si>
  <si>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</si>
  <si>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</si>
  <si>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</si>
  <si>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</si>
  <si>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</si>
  <si>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</si>
  <si>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</si>
  <si>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</si>
  <si>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</si>
  <si>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</si>
  <si>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</si>
  <si>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</si>
  <si>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</si>
  <si>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</si>
  <si>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</si>
  <si>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</si>
  <si>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</si>
  <si>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</si>
  <si>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</si>
  <si>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</si>
  <si>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</si>
  <si>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</si>
  <si>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</si>
  <si>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</si>
  <si>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</si>
  <si>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</si>
  <si>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</si>
  <si>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</si>
  <si>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</si>
  <si>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</si>
  <si>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</si>
  <si>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</si>
  <si>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</si>
  <si>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</si>
  <si>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</si>
  <si>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</si>
  <si>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</si>
  <si>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</si>
  <si>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</si>
  <si>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</si>
  <si>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</si>
  <si>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</si>
  <si>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</si>
  <si>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</si>
  <si>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</si>
  <si>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</si>
  <si>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</si>
  <si>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</si>
  <si>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</si>
  <si>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</si>
  <si>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</si>
  <si>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</si>
  <si>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</si>
  <si>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</si>
  <si>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</si>
  <si>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</si>
  <si>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</si>
  <si>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</si>
  <si>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</si>
  <si>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</si>
  <si>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</si>
  <si>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</si>
  <si>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</si>
  <si>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</si>
  <si>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</si>
  <si>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</si>
  <si>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</si>
  <si>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</si>
  <si>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</si>
  <si>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</si>
  <si>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</si>
  <si>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</si>
  <si>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</si>
  <si>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</si>
  <si>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</si>
  <si>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</si>
  <si>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</si>
  <si>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</si>
  <si>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</si>
  <si>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</si>
  <si>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</si>
  <si>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</si>
  <si>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</si>
  <si>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</si>
  <si>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</si>
  <si>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</si>
  <si>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</si>
  <si>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</si>
  <si>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</si>
  <si>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</si>
  <si>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</si>
  <si>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</si>
  <si>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</si>
  <si>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</si>
  <si>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</si>
  <si>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</si>
  <si>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</si>
  <si>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</si>
  <si>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</si>
  <si>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</si>
  <si>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</si>
  <si>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</si>
  <si>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</si>
  <si>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</si>
  <si>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</si>
  <si>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</si>
  <si>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</si>
  <si>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</si>
  <si>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</si>
  <si>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</si>
  <si>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</si>
  <si>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</si>
  <si>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</si>
  <si>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</si>
  <si>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</si>
  <si>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</si>
  <si>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</si>
  <si>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</si>
  <si>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</si>
  <si>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</si>
  <si>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</si>
  <si>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</si>
  <si>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</si>
  <si>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</si>
  <si>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</si>
  <si>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</si>
  <si>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</si>
  <si>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</si>
  <si>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</si>
  <si>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</si>
  <si>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</si>
  <si>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</si>
  <si>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</si>
  <si>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</si>
  <si>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</si>
  <si>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</si>
  <si>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</si>
  <si>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</si>
  <si>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</si>
  <si>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</si>
  <si>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</si>
  <si>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</si>
  <si>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</si>
  <si>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</si>
  <si>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</si>
  <si>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</si>
  <si>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</si>
  <si>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</si>
  <si>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</si>
  <si>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</si>
  <si>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</si>
  <si>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</si>
  <si>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</si>
  <si>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</si>
  <si>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</si>
  <si>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</si>
  <si>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</si>
  <si>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</si>
  <si>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</si>
  <si>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</si>
  <si>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</si>
  <si>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</si>
  <si>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</si>
  <si>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</si>
  <si>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</si>
  <si>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</si>
  <si>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</si>
  <si>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</si>
  <si>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</si>
  <si>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</si>
  <si>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</si>
  <si>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</si>
  <si>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</si>
  <si>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</si>
  <si>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</si>
  <si>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</si>
  <si>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</si>
  <si>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</si>
  <si>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</si>
  <si>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</si>
  <si>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</si>
  <si>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</si>
  <si>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</si>
  <si>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</si>
  <si>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</si>
  <si>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</si>
  <si>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</si>
  <si>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</si>
  <si>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</si>
  <si>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</si>
  <si>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</si>
  <si>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</si>
  <si>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</si>
  <si>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</si>
  <si>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</si>
  <si>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</si>
  <si>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</si>
  <si>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</si>
  <si>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</si>
  <si>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</si>
  <si>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</si>
  <si>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</si>
  <si>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</si>
  <si>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</si>
  <si>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</si>
  <si>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</si>
  <si>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</si>
  <si>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</si>
  <si>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</si>
  <si>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</si>
  <si>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</si>
  <si>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</si>
  <si>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</si>
  <si>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</si>
  <si>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</si>
  <si>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</si>
  <si>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</si>
  <si>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</si>
  <si>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</si>
  <si>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</si>
  <si>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</si>
  <si>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</si>
  <si>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</si>
  <si>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</si>
  <si>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</si>
  <si>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</si>
  <si>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</si>
  <si>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</si>
  <si>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</si>
  <si>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</si>
  <si>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</si>
  <si>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</si>
  <si>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</si>
  <si>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</si>
  <si>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</si>
  <si>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</si>
  <si>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</si>
  <si>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</si>
  <si>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</si>
  <si>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</si>
  <si>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</si>
  <si>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</si>
  <si>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</si>
  <si>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</si>
  <si>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</si>
  <si>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</si>
  <si>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</si>
  <si>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</si>
  <si>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</si>
  <si>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</si>
  <si>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</si>
  <si>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</si>
  <si>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</si>
  <si>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</si>
  <si>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</si>
  <si>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</si>
  <si>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</si>
  <si>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</si>
  <si>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</si>
  <si>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</si>
  <si>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</si>
  <si>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</si>
  <si>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</si>
  <si>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</si>
  <si>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</si>
  <si>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</si>
  <si>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</si>
  <si>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</si>
  <si>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</si>
  <si>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</si>
  <si>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</si>
  <si>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</si>
  <si>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</si>
  <si>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</si>
  <si>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</si>
  <si>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</si>
  <si>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</si>
  <si>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</si>
  <si>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</si>
  <si>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</si>
  <si>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</si>
  <si>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</si>
  <si>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</si>
  <si>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</si>
  <si>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</si>
  <si>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</si>
  <si>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</si>
  <si>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</si>
  <si>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</si>
  <si>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</si>
  <si>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</si>
  <si>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</si>
  <si>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</si>
  <si>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</si>
  <si>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</si>
  <si>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</si>
  <si>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</si>
  <si>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</si>
  <si>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</si>
  <si>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</si>
  <si>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</si>
  <si>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</si>
  <si>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</si>
  <si>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</si>
  <si>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</si>
  <si>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</si>
  <si>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</si>
  <si>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</si>
  <si>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</si>
  <si>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</si>
  <si>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</si>
  <si>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</si>
  <si>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</si>
  <si>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</si>
  <si>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</si>
  <si>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</si>
  <si>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</si>
  <si>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</si>
  <si>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</si>
  <si>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</si>
  <si>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</si>
  <si>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</si>
  <si>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</si>
  <si>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</si>
  <si>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</si>
  <si>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</si>
  <si>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</si>
  <si>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</si>
  <si>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</si>
  <si>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</si>
  <si>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</si>
  <si>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</si>
  <si>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</si>
  <si>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</si>
  <si>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</si>
  <si>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</si>
  <si>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</si>
  <si>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</si>
  <si>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</si>
  <si>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</si>
  <si>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</si>
  <si>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</si>
  <si>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</si>
  <si>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</si>
  <si>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</si>
  <si>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</si>
  <si>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</si>
  <si>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</si>
  <si>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</si>
  <si>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</si>
  <si>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</si>
  <si>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</si>
  <si>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</si>
  <si>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</si>
  <si>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</si>
  <si>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</si>
  <si>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</si>
  <si>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</si>
  <si>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</si>
  <si>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</si>
  <si>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</si>
  <si>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</si>
  <si>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</si>
  <si>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</si>
  <si>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</si>
  <si>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</si>
  <si>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</si>
  <si>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</si>
  <si>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</si>
  <si>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</si>
  <si>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</si>
  <si>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</si>
  <si>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</si>
  <si>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</si>
  <si>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</si>
  <si>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</si>
  <si>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</si>
  <si>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</si>
  <si>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</si>
  <si>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</si>
  <si>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</si>
  <si>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</si>
  <si>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</si>
  <si>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</si>
  <si>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</si>
  <si>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</si>
  <si>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</si>
  <si>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</si>
  <si>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</si>
  <si>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</si>
  <si>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</si>
  <si>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</si>
  <si>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</si>
  <si>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</si>
  <si>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</si>
  <si>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</si>
  <si>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</si>
  <si>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</si>
  <si>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</si>
  <si>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</si>
  <si>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</si>
  <si>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</si>
  <si>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</si>
  <si>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</si>
  <si>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</si>
  <si>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</si>
  <si>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</si>
  <si>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</si>
  <si>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</si>
  <si>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</si>
  <si>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</si>
  <si>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</si>
  <si>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</si>
  <si>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</si>
  <si>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</si>
  <si>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</si>
  <si>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</si>
  <si>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</si>
  <si>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</si>
  <si>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</si>
  <si>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</si>
  <si>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</si>
  <si>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</si>
  <si>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</si>
  <si>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</si>
  <si>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</si>
  <si>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</si>
  <si>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</si>
  <si>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</si>
  <si>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</si>
  <si>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</si>
  <si>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</si>
  <si>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</si>
  <si>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</si>
  <si>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</si>
  <si>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</si>
  <si>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</si>
  <si>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</si>
  <si>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</si>
  <si>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</si>
  <si>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</si>
  <si>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</si>
  <si>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</si>
  <si>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</si>
  <si>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</si>
  <si>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</si>
  <si>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</si>
  <si>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</si>
  <si>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</si>
  <si>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</si>
  <si>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</si>
  <si>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</si>
  <si>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</si>
  <si>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</si>
  <si>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</si>
  <si>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</si>
  <si>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</si>
  <si>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</si>
  <si>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</si>
  <si>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</si>
  <si>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</si>
  <si>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</si>
  <si>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</si>
  <si>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</si>
  <si>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</si>
  <si>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</si>
  <si>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</si>
  <si>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</si>
  <si>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</si>
  <si>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</si>
  <si>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</si>
  <si>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</si>
  <si>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</si>
  <si>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</si>
  <si>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</si>
  <si>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</si>
  <si>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</si>
  <si>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</si>
  <si>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</si>
  <si>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</si>
  <si>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</si>
  <si>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</si>
  <si>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</si>
  <si>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</si>
  <si>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</si>
  <si>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</si>
  <si>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</si>
  <si>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</si>
  <si>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</si>
  <si>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</si>
  <si>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</si>
  <si>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</si>
  <si>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</si>
  <si>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</si>
  <si>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</si>
  <si>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</si>
  <si>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</si>
  <si>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</si>
  <si>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</si>
  <si>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</si>
  <si>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</si>
  <si>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</si>
  <si>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</si>
  <si>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</si>
  <si>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</si>
  <si>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</si>
  <si>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</si>
  <si>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</si>
  <si>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</si>
  <si>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</si>
  <si>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</si>
  <si>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</si>
  <si>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</si>
  <si>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</si>
  <si>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</si>
  <si>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</si>
  <si>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</si>
  <si>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</si>
  <si>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</si>
  <si>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</si>
  <si>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</si>
  <si>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</si>
  <si>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</si>
  <si>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</si>
  <si>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</si>
  <si>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</si>
  <si>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</si>
  <si>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</si>
  <si>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</si>
  <si>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</si>
  <si>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</si>
  <si>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</si>
  <si>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</si>
  <si>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</si>
  <si>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</si>
  <si>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</si>
  <si>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</si>
  <si>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</si>
  <si>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</si>
  <si>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</si>
  <si>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</si>
  <si>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</si>
  <si>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</si>
  <si>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</si>
  <si>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</si>
  <si>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</si>
  <si>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</si>
  <si>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</si>
  <si>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</si>
  <si>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</si>
  <si>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</si>
  <si>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</si>
  <si>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</si>
  <si>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</si>
  <si>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</si>
  <si>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</si>
  <si>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</si>
  <si>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</si>
  <si>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</si>
  <si>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</si>
  <si>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</si>
  <si>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</si>
  <si>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</si>
  <si>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</si>
  <si>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</si>
  <si>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</si>
  <si>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</si>
  <si>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</si>
  <si>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</si>
  <si>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</si>
  <si>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</si>
  <si>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</si>
  <si>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</si>
  <si>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</si>
  <si>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</si>
  <si>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</si>
  <si>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</si>
  <si>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</si>
  <si>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</si>
  <si>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</si>
  <si>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</si>
  <si>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</si>
  <si>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</si>
  <si>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</si>
  <si>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</si>
  <si>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</si>
  <si>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</si>
  <si>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</si>
  <si>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</si>
  <si>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</si>
  <si>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</si>
  <si>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</si>
  <si>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</si>
  <si>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</si>
  <si>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</si>
  <si>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</si>
  <si>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</si>
  <si>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</si>
  <si>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</si>
  <si>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</si>
  <si>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</si>
  <si>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</si>
  <si>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</si>
  <si>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</si>
  <si>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</si>
  <si>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</si>
  <si>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</si>
  <si>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</si>
  <si>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</si>
  <si>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</si>
  <si>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</si>
  <si>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</si>
  <si>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</si>
  <si>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</si>
  <si>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</si>
  <si>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</si>
  <si>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</si>
  <si>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</si>
  <si>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</si>
  <si>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</si>
  <si>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</si>
  <si>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</si>
  <si>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</si>
  <si>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</si>
  <si>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</si>
  <si>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</si>
  <si>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</si>
  <si>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</si>
  <si>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</si>
  <si>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</si>
  <si>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</si>
  <si>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</si>
  <si>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</si>
  <si>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</si>
  <si>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</si>
  <si>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</si>
  <si>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</si>
  <si>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</si>
  <si>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</si>
  <si>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</si>
  <si>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</si>
  <si>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</si>
  <si>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</si>
  <si>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</si>
  <si>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</si>
  <si>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</si>
  <si>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</si>
  <si>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</si>
  <si>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</si>
  <si>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</si>
  <si>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</si>
  <si>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</si>
  <si>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</si>
  <si>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</si>
  <si>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</si>
  <si>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</si>
  <si>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</si>
  <si>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</si>
  <si>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</si>
  <si>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</si>
  <si>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</si>
  <si>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</si>
  <si>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</si>
  <si>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</si>
  <si>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</si>
  <si>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</si>
  <si>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</si>
  <si>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</si>
  <si>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</si>
  <si>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</si>
  <si>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</si>
  <si>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</si>
  <si>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</si>
  <si>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</si>
  <si>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</si>
  <si>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</si>
  <si>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</si>
  <si>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</si>
  <si>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</si>
  <si>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</si>
  <si>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</si>
  <si>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</si>
  <si>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</si>
  <si>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</si>
  <si>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</si>
  <si>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</si>
  <si>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</si>
  <si>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</si>
  <si>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</si>
  <si>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</si>
  <si>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</si>
  <si>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</si>
  <si>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</si>
  <si>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</si>
  <si>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</si>
  <si>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</si>
  <si>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</si>
  <si>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</si>
  <si>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</si>
  <si>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</si>
  <si>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</si>
  <si>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</si>
  <si>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</si>
  <si>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</si>
  <si>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</si>
  <si>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</si>
  <si>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</si>
  <si>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</si>
  <si>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</si>
  <si>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</si>
  <si>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</si>
  <si>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</si>
  <si>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</si>
  <si>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</si>
  <si>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</si>
  <si>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</si>
  <si>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</si>
  <si>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</si>
  <si>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</si>
  <si>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</si>
  <si>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</si>
  <si>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</si>
  <si>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</si>
  <si>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</si>
  <si>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</si>
  <si>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</si>
  <si>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</si>
  <si>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</si>
  <si>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</si>
  <si>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</si>
  <si>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</si>
  <si>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</si>
  <si>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</si>
  <si>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</si>
  <si>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</si>
  <si>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</si>
  <si>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</si>
  <si>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</si>
  <si>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</si>
  <si>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</si>
  <si>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</si>
  <si>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</si>
  <si>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</si>
  <si>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</si>
  <si>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</si>
  <si>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</si>
  <si>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</si>
  <si>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</si>
  <si>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</si>
  <si>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</si>
  <si>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</si>
  <si>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</si>
  <si>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</si>
  <si>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</si>
  <si>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</si>
  <si>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</si>
  <si>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</si>
  <si>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</si>
  <si>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</si>
  <si>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</si>
  <si>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</si>
  <si>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</si>
  <si>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</si>
  <si>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</si>
  <si>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</si>
  <si>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</si>
  <si>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</si>
  <si>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</si>
  <si>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</si>
  <si>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</si>
  <si>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</si>
  <si>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</si>
  <si>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</si>
  <si>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</si>
  <si>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</si>
  <si>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</si>
  <si>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</si>
  <si>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</si>
  <si>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</si>
  <si>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</si>
  <si>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</si>
  <si>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</si>
  <si>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</si>
  <si>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</si>
  <si>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</si>
  <si>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</si>
  <si>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</si>
  <si>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</si>
  <si>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</si>
  <si>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</si>
  <si>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</si>
  <si>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</si>
  <si>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</si>
  <si>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</si>
  <si>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</si>
  <si>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</si>
  <si>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</si>
  <si>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</si>
  <si>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</si>
  <si>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</si>
  <si>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</si>
  <si>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</si>
  <si>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</si>
  <si>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</si>
  <si>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</si>
  <si>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</si>
  <si>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</si>
  <si>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</si>
  <si>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</si>
  <si>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</si>
  <si>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</si>
  <si>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</si>
  <si>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</si>
  <si>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</si>
  <si>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</si>
  <si>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</si>
  <si>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</si>
  <si>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</si>
  <si>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</si>
  <si>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</si>
  <si>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</si>
  <si>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</si>
  <si>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</si>
  <si>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</si>
  <si>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</si>
  <si>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</si>
  <si>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</si>
  <si>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</si>
  <si>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</si>
  <si>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</si>
  <si>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</si>
  <si>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</si>
  <si>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</si>
  <si>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</si>
  <si>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</si>
  <si>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</si>
  <si>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</si>
  <si>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</si>
  <si>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</si>
  <si>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</si>
  <si>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</si>
  <si>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</si>
  <si>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</si>
  <si>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</si>
  <si>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</si>
  <si>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</si>
  <si>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</si>
  <si>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</si>
  <si>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</si>
  <si>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</si>
  <si>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</si>
  <si>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</si>
  <si>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</si>
  <si>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</si>
  <si>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</si>
  <si>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</si>
  <si>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</si>
  <si>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</si>
  <si>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</si>
  <si>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</si>
  <si>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</si>
  <si>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</si>
  <si>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</si>
  <si>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</si>
  <si>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</si>
  <si>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</si>
  <si>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</si>
  <si>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</si>
  <si>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</si>
  <si>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</si>
  <si>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</si>
  <si>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</si>
  <si>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</si>
  <si>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</si>
  <si>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</si>
  <si>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</si>
  <si>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</si>
  <si>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</si>
  <si>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</si>
  <si>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</si>
  <si>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</si>
  <si>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</si>
  <si>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</si>
  <si>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</si>
  <si>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</si>
  <si>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</si>
  <si>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</si>
  <si>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</si>
  <si>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</si>
  <si>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</si>
  <si>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</si>
  <si>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</si>
  <si>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</si>
  <si>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</si>
  <si>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</si>
  <si>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</si>
  <si>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</si>
  <si>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</si>
  <si>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</si>
  <si>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</si>
  <si>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</si>
  <si>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</si>
  <si>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</si>
  <si>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</si>
  <si>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</si>
  <si>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</si>
  <si>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</si>
  <si>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</si>
  <si>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</si>
  <si>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</si>
  <si>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</si>
  <si>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</si>
  <si>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</si>
  <si>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</si>
  <si>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</si>
  <si>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</si>
  <si>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</si>
  <si>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</si>
  <si>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</si>
  <si>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</si>
  <si>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</si>
  <si>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</si>
  <si>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</si>
  <si>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</si>
  <si>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</si>
  <si>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</si>
  <si>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</si>
  <si>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</si>
  <si>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</si>
  <si>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</si>
  <si>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</si>
  <si>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</si>
  <si>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</si>
  <si>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</si>
  <si>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</si>
  <si>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</si>
  <si>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</si>
  <si>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</si>
  <si>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</si>
  <si>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</si>
  <si>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</si>
  <si>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</si>
  <si>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</si>
  <si>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</si>
  <si>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</si>
  <si>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</si>
  <si>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</si>
  <si>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</si>
  <si>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</si>
  <si>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</si>
  <si>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</si>
  <si>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</si>
  <si>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</si>
  <si>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</si>
  <si>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</si>
  <si>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</si>
  <si>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</si>
  <si>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</si>
  <si>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</si>
  <si>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</si>
  <si>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</si>
  <si>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</si>
  <si>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</si>
  <si>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</si>
  <si>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</si>
  <si>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</si>
  <si>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</si>
  <si>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</si>
  <si>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</si>
  <si>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</si>
  <si>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</si>
  <si>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</si>
  <si>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</si>
  <si>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</si>
  <si>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</si>
  <si>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</si>
  <si>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</si>
  <si>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</si>
  <si>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</si>
  <si>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</si>
  <si>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</si>
  <si>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</si>
  <si>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</si>
  <si>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</si>
  <si>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</si>
  <si>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</si>
  <si>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</si>
  <si>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</si>
  <si>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</si>
  <si>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</si>
  <si>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</si>
  <si>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</si>
  <si>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</si>
  <si>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</si>
  <si>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</si>
  <si>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</si>
  <si>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</si>
  <si>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</si>
  <si>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</si>
  <si>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</si>
  <si>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</si>
  <si>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</si>
  <si>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</si>
  <si>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</si>
  <si>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</si>
  <si>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</si>
  <si>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</si>
  <si>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</si>
  <si>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</si>
  <si>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</si>
  <si>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</si>
  <si>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</si>
  <si>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</si>
  <si>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</si>
  <si>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</si>
  <si>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</si>
  <si>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</si>
  <si>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</si>
  <si>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</si>
  <si>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</si>
  <si>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</si>
  <si>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</si>
  <si>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</si>
  <si>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</si>
  <si>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</si>
  <si>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</si>
  <si>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</si>
  <si>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</si>
  <si>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</si>
  <si>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</si>
  <si>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</si>
  <si>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</si>
  <si>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</si>
  <si>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</si>
  <si>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</si>
  <si>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</si>
  <si>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</si>
  <si>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</si>
  <si>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</si>
  <si>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</si>
  <si>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</si>
  <si>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</si>
  <si>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</si>
  <si>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</si>
  <si>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</si>
  <si>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</si>
  <si>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</si>
  <si>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</si>
  <si>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</si>
  <si>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</si>
  <si>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</si>
  <si>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</si>
  <si>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</si>
  <si>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</si>
  <si>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</si>
  <si>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</si>
  <si>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</si>
  <si>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</si>
  <si>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</si>
  <si>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</si>
  <si>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</si>
  <si>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</si>
  <si>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</si>
  <si>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</si>
  <si>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</si>
  <si>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</si>
  <si>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</si>
  <si>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</si>
  <si>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</si>
  <si>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</si>
  <si>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</si>
  <si>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</si>
  <si>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</si>
  <si>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</si>
  <si>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</si>
  <si>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</si>
  <si>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</si>
  <si>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</si>
  <si>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</si>
  <si>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</si>
  <si>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</si>
  <si>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</si>
  <si>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</si>
  <si>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</si>
  <si>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</si>
  <si>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</si>
  <si>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</si>
  <si>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</si>
  <si>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</si>
  <si>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</si>
  <si>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</si>
  <si>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</si>
  <si>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</si>
  <si>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</si>
  <si>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</si>
  <si>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</si>
  <si>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</si>
  <si>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</si>
  <si>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</si>
  <si>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</si>
  <si>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</si>
  <si>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</si>
  <si>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</si>
  <si>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</si>
  <si>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</si>
  <si>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</si>
  <si>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</si>
  <si>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</si>
  <si>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</si>
  <si>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</si>
  <si>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</si>
  <si>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</si>
  <si>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</si>
  <si>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</si>
  <si>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</si>
  <si>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</si>
  <si>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</si>
  <si>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</si>
  <si>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</si>
  <si>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</si>
  <si>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</si>
  <si>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</si>
  <si>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</si>
  <si>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</si>
  <si>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</si>
  <si>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</si>
  <si>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</si>
  <si>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</si>
  <si>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</si>
  <si>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</si>
  <si>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</si>
  <si>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</si>
  <si>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</si>
  <si>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</si>
  <si>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</si>
  <si>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</si>
  <si>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</si>
  <si>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</si>
  <si>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</si>
  <si>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</si>
  <si>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</si>
  <si>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</si>
  <si>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</si>
  <si>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</si>
  <si>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</si>
  <si>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</si>
  <si>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</si>
  <si>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</si>
  <si>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</si>
  <si>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</si>
  <si>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</si>
  <si>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</si>
  <si>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</si>
  <si>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</si>
  <si>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</si>
  <si>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</si>
  <si>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</si>
  <si>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</si>
  <si>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</si>
  <si>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</si>
  <si>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</si>
  <si>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</si>
  <si>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</si>
  <si>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</si>
  <si>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</si>
  <si>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</si>
  <si>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</si>
  <si>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</si>
  <si>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</si>
  <si>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</si>
  <si>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</si>
  <si>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</si>
  <si>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</si>
  <si>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</si>
  <si>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</si>
  <si>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</si>
  <si>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</si>
  <si>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</si>
  <si>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</si>
  <si>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</si>
  <si>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</si>
  <si>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</si>
  <si>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</si>
  <si>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</si>
  <si>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</si>
  <si>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</si>
  <si>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</si>
  <si>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</si>
  <si>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</si>
  <si>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</si>
  <si>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</si>
  <si>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</si>
  <si>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</si>
  <si>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</si>
  <si>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</si>
  <si>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</si>
  <si>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</si>
  <si>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</si>
  <si>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</si>
  <si>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</si>
  <si>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</si>
  <si>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</si>
  <si>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</si>
  <si>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</si>
  <si>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</si>
  <si>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</si>
  <si>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</si>
  <si>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</si>
  <si>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</si>
  <si>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</si>
  <si>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</si>
  <si>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</si>
  <si>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</si>
  <si>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</si>
  <si>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</si>
  <si>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</si>
  <si>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</si>
  <si>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</si>
  <si>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</si>
  <si>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</si>
  <si>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</si>
  <si>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</si>
  <si>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</si>
  <si>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</si>
  <si>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</si>
  <si>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</si>
  <si>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</si>
  <si>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</si>
  <si>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</si>
  <si>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</si>
  <si>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</si>
  <si>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</si>
  <si>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</si>
  <si>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</si>
  <si>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</si>
  <si>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</si>
  <si>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</si>
  <si>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</si>
  <si>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</si>
  <si>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</si>
  <si>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</si>
  <si>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</si>
  <si>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</si>
  <si>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</si>
  <si>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</si>
  <si>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</si>
  <si>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</si>
  <si>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</si>
  <si>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</si>
  <si>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</si>
  <si>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</si>
  <si>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</si>
  <si>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</si>
  <si>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</si>
  <si>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</si>
  <si>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</si>
  <si>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</si>
  <si>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</si>
  <si>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</si>
  <si>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</si>
  <si>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</si>
  <si>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</si>
  <si>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</si>
  <si>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</si>
  <si>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</si>
  <si>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</si>
  <si>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</si>
  <si>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</si>
  <si>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</si>
  <si>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</si>
  <si>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</si>
  <si>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</si>
  <si>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</si>
  <si>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</si>
  <si>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</si>
  <si>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</si>
  <si>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</si>
  <si>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</si>
  <si>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</si>
  <si>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</si>
  <si>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</si>
  <si>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</si>
  <si>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</si>
  <si>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</si>
  <si>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</si>
  <si>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</si>
  <si>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</si>
  <si>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</si>
  <si>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</si>
  <si>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</si>
  <si>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</si>
  <si>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</si>
  <si>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</si>
  <si>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</si>
  <si>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</si>
  <si>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</si>
  <si>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</si>
  <si>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</si>
  <si>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</si>
  <si>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</si>
  <si>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</si>
  <si>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</si>
  <si>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</si>
  <si>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</si>
  <si>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</si>
  <si>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</si>
  <si>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</si>
  <si>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</si>
  <si>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</si>
  <si>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</si>
  <si>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</si>
  <si>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</si>
  <si>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</si>
  <si>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</si>
  <si>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</si>
  <si>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</si>
  <si>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</si>
  <si>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</si>
  <si>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</si>
  <si>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</si>
  <si>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</si>
  <si>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</si>
  <si>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</si>
  <si>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</si>
  <si>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</si>
  <si>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</si>
  <si>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</si>
  <si>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</si>
  <si>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</si>
  <si>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</si>
  <si>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</si>
  <si>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</si>
  <si>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</si>
  <si>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</si>
  <si>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</si>
  <si>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</si>
  <si>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</si>
  <si>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</si>
  <si>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</si>
  <si>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</si>
  <si>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</si>
  <si>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</si>
  <si>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</si>
  <si>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</si>
  <si>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</si>
  <si>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</si>
  <si>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</si>
  <si>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</si>
  <si>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</si>
  <si>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</si>
  <si>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</si>
  <si>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</si>
  <si>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</si>
  <si>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</si>
  <si>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</si>
  <si>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</si>
  <si>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</si>
  <si>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</si>
  <si>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</si>
  <si>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</si>
  <si>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</si>
  <si>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</si>
  <si>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</si>
  <si>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</si>
  <si>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</si>
  <si>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</si>
  <si>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</si>
  <si>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</si>
  <si>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</si>
  <si>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</si>
  <si>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</si>
  <si>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</si>
  <si>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</si>
  <si>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</si>
  <si>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</si>
  <si>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</si>
  <si>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</si>
  <si>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</si>
  <si>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</si>
  <si>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</si>
  <si>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</si>
  <si>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</si>
  <si>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</si>
  <si>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</si>
  <si>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</si>
  <si>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</si>
  <si>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</si>
  <si>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</si>
  <si>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</si>
  <si>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</si>
  <si>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</si>
  <si>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</si>
  <si>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</si>
  <si>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</si>
  <si>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</si>
  <si>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</si>
  <si>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</si>
  <si>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</si>
  <si>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</si>
  <si>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</si>
  <si>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</si>
  <si>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</si>
  <si>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</si>
  <si>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</si>
  <si>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</si>
  <si>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</si>
  <si>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</si>
  <si>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</si>
  <si>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</si>
  <si>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</si>
  <si>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</si>
  <si>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</si>
  <si>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</si>
  <si>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</si>
  <si>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</si>
  <si>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</si>
  <si>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</si>
  <si>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</si>
  <si>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</si>
  <si>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</si>
  <si>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</si>
  <si>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</si>
  <si>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</si>
  <si>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</si>
  <si>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</si>
  <si>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</si>
  <si>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</si>
  <si>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</si>
  <si>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</si>
  <si>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</si>
  <si>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</si>
  <si>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</si>
  <si>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</si>
  <si>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</si>
  <si>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</si>
  <si>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</si>
  <si>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</si>
  <si>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</si>
  <si>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</si>
  <si>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</si>
  <si>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</si>
  <si>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</si>
  <si>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</si>
  <si>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</si>
  <si>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</si>
  <si>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</si>
  <si>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</si>
  <si>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</si>
  <si>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</si>
  <si>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</si>
  <si>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</si>
  <si>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</si>
  <si>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</si>
  <si>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</si>
  <si>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</si>
  <si>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</si>
  <si>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</si>
  <si>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</si>
  <si>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</si>
  <si>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</si>
  <si>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</si>
  <si>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</si>
  <si>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</si>
  <si>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</si>
  <si>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</si>
  <si>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</si>
  <si>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</si>
  <si>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</si>
  <si>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</si>
  <si>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</si>
  <si>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</si>
  <si>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</si>
  <si>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</si>
  <si>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</si>
  <si>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</si>
  <si>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</si>
  <si>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</si>
  <si>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</si>
  <si>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</si>
  <si>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</si>
  <si>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</si>
  <si>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</si>
  <si>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</si>
  <si>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</si>
  <si>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</si>
  <si>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</si>
  <si>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</si>
  <si>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</si>
  <si>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</si>
  <si>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</si>
  <si>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</si>
  <si>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</si>
  <si>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</si>
  <si>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</si>
  <si>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</si>
  <si>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</si>
  <si>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</si>
  <si>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</si>
  <si>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</si>
  <si>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</si>
  <si>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</si>
  <si>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</si>
  <si>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</si>
  <si>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</si>
  <si>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</si>
  <si>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</si>
  <si>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</si>
  <si>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</si>
  <si>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</si>
  <si>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</si>
  <si>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</si>
  <si>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</si>
  <si>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</si>
  <si>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</si>
  <si>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</si>
  <si>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</si>
  <si>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</si>
  <si>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</si>
  <si>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</si>
  <si>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</si>
  <si>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</si>
  <si>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</si>
  <si>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</si>
  <si>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</si>
  <si>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</si>
  <si>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</si>
  <si>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</si>
  <si>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</si>
  <si>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</si>
  <si>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</si>
  <si>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</si>
  <si>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</si>
  <si>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</si>
  <si>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</si>
  <si>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</si>
  <si>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</si>
  <si>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</si>
  <si>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</si>
  <si>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</si>
  <si>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</si>
  <si>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</si>
  <si>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</si>
  <si>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</si>
  <si>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</si>
  <si>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</si>
  <si>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</si>
  <si>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</si>
  <si>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</si>
  <si>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</si>
  <si>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</si>
  <si>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</si>
  <si>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</si>
  <si>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</si>
  <si>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</si>
  <si>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</si>
  <si>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</si>
  <si>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</si>
  <si>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</si>
  <si>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</si>
  <si>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</si>
  <si>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</si>
  <si>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</si>
  <si>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</si>
  <si>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</si>
  <si>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</si>
  <si>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</si>
  <si>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</si>
  <si>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</si>
  <si>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</si>
  <si>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</si>
  <si>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</si>
  <si>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</si>
  <si>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</si>
  <si>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</si>
  <si>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</si>
  <si>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</si>
  <si>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</si>
  <si>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</si>
  <si>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</si>
  <si>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</si>
  <si>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</si>
  <si>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</si>
  <si>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</si>
  <si>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</si>
  <si>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</si>
  <si>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</si>
  <si>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</si>
  <si>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</si>
  <si>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</si>
  <si>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</si>
  <si>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</si>
  <si>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</si>
  <si>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</si>
  <si>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</si>
  <si>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</si>
  <si>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</si>
  <si>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</si>
  <si>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</si>
  <si>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</si>
  <si>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</si>
  <si>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</si>
  <si>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</si>
  <si>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</si>
  <si>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</si>
  <si>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</si>
  <si>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</si>
  <si>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</si>
  <si>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</si>
  <si>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</si>
  <si>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</si>
  <si>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</si>
  <si>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</si>
  <si>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</si>
  <si>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</si>
  <si>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</si>
  <si>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</si>
  <si>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</si>
  <si>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</si>
  <si>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</si>
  <si>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</si>
  <si>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</si>
  <si>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</si>
  <si>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</si>
  <si>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</si>
  <si>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</si>
  <si>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</si>
  <si>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</si>
  <si>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</si>
  <si>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</si>
  <si>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</si>
  <si>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</si>
  <si>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</si>
  <si>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</si>
  <si>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</si>
  <si>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</si>
  <si>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</si>
  <si>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</si>
  <si>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</si>
  <si>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</si>
  <si>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</si>
  <si>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</si>
  <si>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</si>
  <si>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</si>
  <si>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</si>
  <si>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</si>
  <si>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</si>
  <si>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</si>
  <si>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</si>
  <si>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</si>
  <si>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</si>
  <si>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</si>
  <si>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</si>
  <si>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</si>
  <si>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</si>
  <si>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</si>
  <si>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</si>
  <si>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</si>
  <si>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</si>
  <si>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</si>
  <si>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</si>
  <si>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</si>
  <si>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</si>
  <si>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</si>
  <si>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</si>
  <si>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</si>
  <si>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</si>
  <si>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</si>
  <si>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</si>
  <si>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</si>
  <si>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</si>
  <si>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</si>
  <si>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</si>
  <si>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</si>
  <si>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</si>
  <si>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</si>
  <si>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</si>
  <si>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</si>
  <si>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</si>
  <si>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</si>
  <si>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</si>
  <si>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</si>
  <si>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</si>
  <si>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</si>
  <si>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</si>
  <si>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</si>
  <si>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</si>
  <si>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</si>
  <si>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</si>
  <si>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</si>
  <si>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</si>
  <si>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</si>
  <si>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</si>
  <si>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</si>
  <si>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</si>
  <si>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</si>
  <si>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</si>
  <si>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</si>
  <si>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</si>
  <si>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</si>
  <si>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</si>
  <si>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</si>
  <si>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</si>
  <si>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</si>
  <si>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</si>
  <si>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</si>
  <si>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</si>
  <si>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</si>
  <si>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</si>
  <si>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</si>
  <si>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</si>
  <si>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</si>
  <si>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</si>
  <si>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</si>
  <si>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</si>
  <si>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</si>
  <si>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</si>
  <si>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</si>
  <si>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</si>
  <si>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</si>
  <si>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</si>
  <si>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</si>
  <si>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</si>
  <si>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</si>
  <si>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</si>
  <si>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</si>
  <si>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</si>
  <si>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</si>
  <si>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</si>
  <si>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</si>
  <si>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</si>
  <si>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</si>
  <si>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</si>
  <si>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</si>
  <si>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</si>
  <si>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</si>
  <si>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</si>
  <si>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</si>
  <si>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</si>
  <si>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</si>
  <si>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</si>
  <si>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</si>
  <si>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</si>
  <si>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</si>
  <si>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</si>
  <si>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</si>
  <si>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</si>
  <si>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</si>
  <si>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</si>
  <si>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</si>
  <si>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</si>
  <si>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</si>
  <si>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</si>
  <si>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</si>
  <si>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</si>
  <si>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</si>
  <si>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</si>
  <si>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</si>
  <si>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</si>
  <si>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</si>
  <si>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</si>
  <si>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</si>
  <si>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</si>
  <si>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</si>
  <si>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</si>
  <si>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</si>
  <si>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</si>
  <si>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</si>
  <si>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</si>
  <si>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</si>
  <si>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</si>
  <si>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</si>
  <si>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</si>
  <si>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</si>
  <si>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</si>
  <si>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</si>
  <si>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</si>
  <si>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</si>
  <si>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</si>
  <si>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</si>
  <si>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</si>
  <si>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</si>
  <si>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</si>
  <si>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</si>
  <si>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</si>
  <si>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</si>
  <si>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</si>
  <si>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</si>
  <si>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</si>
  <si>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</si>
  <si>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</si>
  <si>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</si>
  <si>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</si>
  <si>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</si>
  <si>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</si>
  <si>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</si>
  <si>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</si>
  <si>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</si>
  <si>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</si>
  <si>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</si>
  <si>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</si>
  <si>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</si>
  <si>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</si>
  <si>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</si>
  <si>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</si>
  <si>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</si>
  <si>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</si>
  <si>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</si>
  <si>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</si>
  <si>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</si>
  <si>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</si>
  <si>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</si>
  <si>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</si>
  <si>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</si>
  <si>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</si>
  <si>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</si>
  <si>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</si>
  <si>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</si>
  <si>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</si>
  <si>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</si>
  <si>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</si>
  <si>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</si>
  <si>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</si>
  <si>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</si>
  <si>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</si>
  <si>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</si>
  <si>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</si>
  <si>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</si>
  <si>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</si>
  <si>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</si>
  <si>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</si>
  <si>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</si>
  <si>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</si>
  <si>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</si>
  <si>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</si>
  <si>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</si>
  <si>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</si>
  <si>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</si>
  <si>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</si>
  <si>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</si>
  <si>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</si>
  <si>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</si>
  <si>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</si>
  <si>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</si>
  <si>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</si>
  <si>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</si>
  <si>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</si>
  <si>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</si>
  <si>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</si>
  <si>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</si>
  <si>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</si>
  <si>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</si>
  <si>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</si>
  <si>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</si>
  <si>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</si>
  <si>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</si>
  <si>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</si>
  <si>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</si>
  <si>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</si>
  <si>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</si>
  <si>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</si>
  <si>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</si>
  <si>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</si>
  <si>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</si>
  <si>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</si>
  <si>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</si>
  <si>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</si>
  <si>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</si>
  <si>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</si>
  <si>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</si>
  <si>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</si>
  <si>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</si>
  <si>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</si>
  <si>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</si>
  <si>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</si>
  <si>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</si>
  <si>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</si>
  <si>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</si>
  <si>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</si>
  <si>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</si>
  <si>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</si>
  <si>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</si>
  <si>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</si>
  <si>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</si>
  <si>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</si>
  <si>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</si>
  <si>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</si>
  <si>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</si>
  <si>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</si>
  <si>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</si>
  <si>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</si>
  <si>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</si>
  <si>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</si>
  <si>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</si>
  <si>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</si>
  <si>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</si>
  <si>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</si>
  <si>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</si>
  <si>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</si>
  <si>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</si>
  <si>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</si>
  <si>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</si>
  <si>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</si>
  <si>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</si>
  <si>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</si>
  <si>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</si>
  <si>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</si>
  <si>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</si>
  <si>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</si>
  <si>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</si>
  <si>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</si>
  <si>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</si>
  <si>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</si>
  <si>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</si>
  <si>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</si>
  <si>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</si>
  <si>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</si>
  <si>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</si>
  <si>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</si>
  <si>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</si>
  <si>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</si>
  <si>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</si>
  <si>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</si>
  <si>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</si>
  <si>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</si>
  <si>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</si>
  <si>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</si>
  <si>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</si>
  <si>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</si>
  <si>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</si>
  <si>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</si>
  <si>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</si>
  <si>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</si>
  <si>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</si>
  <si>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</si>
  <si>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</si>
  <si>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</si>
  <si>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</si>
  <si>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</si>
  <si>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</si>
  <si>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</si>
  <si>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</si>
  <si>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</si>
  <si>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</si>
  <si>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</si>
  <si>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</si>
  <si>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</si>
  <si>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</si>
  <si>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</si>
  <si>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</si>
  <si>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</si>
  <si>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</si>
  <si>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</si>
  <si>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</si>
  <si>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</si>
  <si>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</si>
  <si>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</si>
  <si>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</si>
  <si>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</si>
  <si>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</si>
  <si>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</si>
  <si>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</si>
  <si>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</si>
  <si>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</si>
  <si>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</si>
  <si>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</si>
  <si>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</si>
  <si>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</si>
  <si>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</si>
  <si>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</si>
  <si>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</si>
  <si>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</si>
  <si>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</si>
  <si>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</si>
  <si>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</si>
  <si>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</si>
  <si>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</si>
  <si>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</si>
  <si>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</si>
  <si>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</si>
  <si>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</si>
  <si>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</si>
  <si>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</si>
  <si>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</si>
  <si>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</si>
  <si>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</si>
  <si>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</si>
  <si>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</si>
  <si>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</si>
  <si>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</si>
  <si>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</si>
  <si>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</si>
  <si>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</si>
  <si>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</si>
  <si>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</si>
  <si>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</si>
  <si>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</si>
  <si>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</si>
  <si>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</si>
  <si>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</si>
  <si>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</si>
  <si>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</si>
  <si>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</si>
  <si>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</si>
  <si>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</si>
  <si>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</si>
  <si>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</si>
  <si>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</si>
  <si>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</si>
  <si>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</si>
  <si>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</si>
  <si>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</si>
  <si>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</si>
  <si>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</si>
  <si>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</si>
  <si>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</si>
  <si>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</si>
  <si>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</si>
  <si>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</si>
  <si>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</si>
  <si>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</si>
  <si>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</si>
  <si>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</si>
  <si>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</si>
  <si>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</si>
  <si>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</si>
  <si>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</si>
  <si>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</si>
  <si>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</si>
  <si>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</si>
  <si>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</si>
  <si>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</si>
  <si>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</si>
  <si>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</si>
  <si>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</si>
  <si>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</si>
  <si>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</si>
  <si>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</si>
  <si>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</si>
  <si>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</si>
  <si>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</si>
  <si>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</si>
  <si>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</si>
  <si>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</si>
  <si>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</si>
  <si>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</si>
  <si>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</si>
  <si>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</si>
  <si>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</si>
  <si>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</si>
  <si>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</si>
  <si>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</si>
  <si>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</si>
  <si>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</si>
  <si>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</si>
  <si>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</si>
  <si>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</si>
  <si>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</si>
  <si>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</si>
  <si>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</si>
  <si>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</si>
  <si>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</si>
  <si>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</si>
  <si>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</si>
  <si>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</si>
  <si>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</si>
  <si>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</si>
  <si>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</si>
  <si>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</si>
  <si>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</si>
  <si>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</si>
  <si>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</si>
  <si>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</si>
  <si>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</si>
  <si>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</si>
  <si>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</si>
  <si>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</si>
  <si>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</si>
  <si>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</si>
  <si>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</si>
  <si>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</si>
  <si>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</si>
  <si>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</si>
  <si>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</si>
  <si>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</si>
  <si>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</si>
  <si>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</si>
  <si>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</si>
  <si>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</si>
  <si>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</si>
  <si>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</si>
  <si>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</si>
  <si>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</si>
  <si>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</si>
  <si>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</si>
  <si>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</si>
  <si>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</si>
  <si>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</si>
  <si>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</si>
  <si>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</si>
  <si>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</si>
  <si>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</si>
  <si>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</si>
  <si>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</si>
  <si>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</si>
  <si>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</si>
  <si>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</si>
  <si>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</si>
  <si>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</si>
  <si>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</si>
  <si>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</si>
  <si>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</si>
  <si>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</si>
  <si>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</si>
  <si>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</si>
  <si>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</si>
  <si>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</si>
  <si>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</si>
  <si>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</si>
  <si>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</si>
  <si>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</si>
  <si>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</si>
  <si>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</si>
  <si>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</si>
  <si>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</si>
  <si>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</si>
  <si>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</si>
  <si>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</si>
  <si>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</si>
  <si>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</si>
  <si>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</si>
  <si>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</si>
  <si>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</si>
  <si>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</si>
  <si>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</si>
  <si>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</si>
  <si>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</si>
  <si>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</si>
  <si>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</si>
  <si>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</si>
  <si>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</si>
  <si>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</si>
  <si>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</si>
  <si>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</si>
  <si>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</si>
  <si>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</si>
  <si>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</si>
  <si>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</si>
  <si>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</si>
  <si>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</si>
  <si>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</si>
  <si>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</si>
  <si>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</si>
  <si>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</si>
  <si>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</si>
  <si>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</si>
  <si>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</si>
  <si>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</si>
  <si>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</si>
  <si>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</si>
  <si>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</si>
  <si>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</si>
  <si>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</si>
  <si>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</si>
  <si>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</si>
  <si>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</si>
  <si>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</si>
  <si>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</si>
  <si>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</si>
  <si>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</si>
  <si>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</si>
  <si>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</si>
  <si>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</si>
  <si>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</si>
  <si>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</si>
  <si>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</si>
  <si>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</si>
  <si>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</si>
  <si>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</si>
  <si>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</si>
  <si>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</si>
  <si>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</si>
  <si>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</si>
  <si>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</si>
  <si>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</si>
  <si>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</si>
  <si>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</si>
  <si>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</si>
  <si>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</si>
  <si>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</si>
  <si>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</si>
  <si>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</si>
  <si>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</si>
  <si>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</si>
  <si>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</si>
  <si>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</si>
  <si>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</si>
  <si>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</si>
  <si>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</si>
  <si>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</si>
  <si>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</si>
  <si>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</si>
  <si>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</si>
  <si>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</si>
  <si>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</si>
  <si>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</si>
  <si>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</si>
  <si>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</si>
  <si>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</si>
  <si>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</si>
  <si>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</si>
  <si>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</si>
  <si>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</si>
  <si>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</si>
  <si>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</si>
  <si>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</si>
  <si>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</si>
  <si>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</si>
  <si>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</si>
  <si>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</si>
  <si>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</si>
  <si>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</si>
  <si>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</si>
  <si>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</si>
  <si>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</si>
  <si>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</si>
  <si>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</si>
  <si>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</si>
  <si>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</si>
  <si>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</si>
  <si>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</si>
  <si>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</si>
  <si>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</si>
  <si>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</si>
  <si>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</si>
  <si>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</si>
  <si>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</si>
  <si>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</si>
  <si>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</si>
  <si>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</si>
  <si>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</si>
  <si>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</si>
  <si>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</si>
  <si>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</si>
  <si>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</si>
  <si>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</si>
  <si>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</si>
  <si>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</si>
  <si>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</si>
  <si>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</si>
  <si>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</si>
  <si>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</si>
  <si>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</si>
  <si>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</si>
  <si>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</si>
  <si>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</si>
  <si>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</si>
  <si>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</si>
  <si>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</si>
  <si>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</si>
  <si>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</si>
  <si>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</si>
  <si>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</si>
  <si>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</si>
  <si>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</si>
  <si>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</si>
  <si>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</si>
  <si>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</si>
  <si>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</si>
  <si>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</si>
  <si>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</si>
  <si>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</si>
  <si>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</si>
  <si>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</si>
  <si>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</si>
  <si>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</si>
  <si>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</si>
  <si>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</si>
  <si>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</si>
  <si>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</si>
  <si>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</si>
  <si>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</si>
  <si>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</si>
  <si>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</si>
  <si>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</si>
  <si>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</si>
  <si>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</si>
  <si>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</si>
  <si>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</si>
  <si>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</si>
  <si>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</si>
  <si>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</si>
  <si>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</si>
  <si>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</si>
  <si>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</si>
  <si>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</si>
  <si>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</si>
  <si>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</si>
  <si>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</si>
  <si>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</si>
  <si>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</si>
  <si>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</si>
  <si>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</si>
  <si>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</si>
  <si>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</si>
  <si>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</si>
  <si>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</si>
  <si>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</si>
  <si>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</si>
  <si>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</si>
  <si>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</si>
  <si>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</si>
  <si>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</si>
  <si>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</si>
  <si>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</si>
  <si>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</si>
  <si>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</si>
  <si>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</si>
  <si>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</si>
  <si>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</si>
  <si>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</si>
  <si>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</si>
  <si>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</si>
  <si>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</si>
  <si>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</si>
  <si>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</si>
  <si>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</si>
  <si>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</si>
  <si>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</si>
  <si>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</si>
  <si>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</si>
  <si>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</si>
  <si>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</si>
  <si>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</si>
  <si>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</si>
  <si>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</si>
  <si>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</si>
  <si>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</si>
  <si>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</si>
  <si>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</si>
  <si>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</si>
  <si>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</si>
  <si>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</si>
  <si>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</si>
  <si>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</si>
  <si>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</si>
  <si>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</si>
  <si>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</si>
  <si>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</si>
  <si>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</si>
  <si>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</si>
  <si>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</si>
  <si>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</si>
  <si>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</si>
  <si>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</si>
  <si>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</si>
  <si>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</si>
  <si>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</si>
  <si>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</si>
  <si>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</si>
  <si>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</si>
  <si>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</si>
  <si>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</si>
  <si>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</si>
  <si>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</si>
  <si>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</si>
  <si>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</si>
  <si>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</si>
  <si>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</si>
  <si>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</si>
  <si>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</si>
  <si>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</si>
  <si>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</si>
  <si>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</si>
  <si>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</si>
  <si>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</si>
  <si>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</si>
  <si>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</si>
  <si>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</si>
  <si>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</si>
  <si>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</si>
  <si>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</si>
  <si>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</si>
  <si>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</si>
  <si>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</si>
  <si>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</si>
  <si>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</si>
  <si>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</si>
  <si>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</si>
  <si>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</si>
  <si>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</si>
  <si>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</si>
  <si>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</si>
  <si>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</si>
  <si>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</si>
  <si>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</si>
  <si>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</si>
  <si>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</si>
  <si>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</si>
  <si>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</si>
  <si>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</si>
  <si>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</si>
  <si>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</si>
  <si>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</si>
  <si>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</si>
  <si>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</si>
  <si>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</si>
  <si>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</si>
  <si>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</si>
  <si>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</si>
  <si>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</si>
  <si>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</si>
  <si>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</si>
  <si>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</si>
  <si>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</si>
  <si>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</si>
  <si>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</si>
  <si>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</si>
  <si>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</si>
  <si>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</si>
  <si>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</si>
  <si>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</si>
  <si>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</si>
  <si>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</si>
  <si>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</si>
  <si>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</si>
  <si>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</si>
  <si>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</si>
  <si>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</si>
  <si>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</si>
  <si>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</si>
  <si>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</si>
  <si>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</si>
  <si>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</si>
  <si>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</si>
  <si>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</si>
  <si>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</si>
  <si>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</si>
  <si>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</si>
  <si>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</si>
  <si>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</si>
  <si>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</si>
  <si>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</si>
  <si>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</si>
  <si>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</si>
  <si>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</si>
  <si>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</si>
  <si>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</si>
  <si>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</si>
  <si>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</si>
  <si>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</si>
  <si>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</si>
  <si>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</si>
  <si>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</si>
  <si>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</si>
  <si>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</si>
  <si>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</si>
  <si>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</si>
  <si>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</si>
  <si>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</si>
  <si>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</si>
  <si>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</si>
  <si>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</si>
  <si>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</si>
  <si>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</si>
  <si>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</si>
  <si>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</si>
  <si>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</si>
  <si>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</si>
  <si>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</si>
  <si>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</si>
  <si>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</si>
  <si>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</si>
  <si>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</si>
  <si>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</si>
  <si>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</si>
  <si>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</si>
  <si>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</si>
  <si>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</si>
  <si>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</si>
  <si>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</si>
  <si>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</si>
  <si>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</si>
  <si>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</si>
  <si>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</si>
  <si>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</si>
  <si>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</si>
  <si>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</si>
  <si>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</si>
  <si>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</si>
  <si>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</si>
  <si>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</si>
  <si>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</si>
  <si>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</si>
  <si>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</si>
  <si>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</si>
  <si>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</si>
  <si>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</si>
  <si>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</si>
  <si>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</si>
  <si>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</si>
  <si>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</si>
  <si>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</si>
  <si>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</si>
  <si>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</si>
  <si>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</si>
  <si>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</si>
  <si>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</si>
  <si>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</si>
  <si>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</si>
  <si>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</si>
  <si>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</si>
  <si>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</si>
  <si>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</si>
  <si>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</si>
  <si>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</si>
  <si>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</si>
  <si>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</si>
  <si>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</si>
  <si>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</si>
  <si>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</si>
  <si>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</si>
  <si>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</si>
  <si>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</si>
  <si>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</si>
  <si>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</si>
  <si>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</si>
  <si>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</si>
  <si>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</si>
  <si>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</si>
  <si>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</si>
  <si>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</si>
  <si>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</si>
  <si>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</si>
  <si>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</si>
  <si>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</si>
  <si>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</si>
  <si>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</si>
  <si>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</si>
  <si>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</si>
  <si>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</si>
  <si>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</si>
  <si>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</si>
  <si>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</si>
  <si>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</si>
  <si>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</si>
  <si>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</si>
  <si>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</si>
  <si>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</si>
  <si>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</si>
  <si>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</si>
  <si>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</si>
  <si>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</si>
  <si>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</si>
  <si>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</si>
  <si>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</si>
  <si>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</si>
  <si>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</si>
  <si>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</si>
  <si>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</si>
  <si>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</si>
  <si>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</si>
  <si>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</si>
  <si>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</si>
  <si>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</si>
  <si>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</si>
  <si>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</si>
  <si>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</si>
  <si>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</si>
  <si>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</si>
  <si>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</si>
  <si>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</si>
  <si>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</si>
  <si>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</si>
  <si>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</si>
  <si>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</si>
  <si>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</si>
  <si>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</si>
  <si>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</si>
  <si>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</si>
  <si>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</si>
  <si>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</si>
  <si>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</si>
  <si>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</si>
  <si>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</si>
  <si>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</si>
  <si>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</si>
  <si>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</si>
  <si>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</si>
  <si>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</si>
  <si>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</si>
  <si>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</si>
  <si>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</si>
  <si>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</si>
  <si>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</si>
  <si>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</si>
  <si>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</si>
  <si>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</si>
  <si>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</si>
  <si>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</si>
  <si>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</si>
  <si>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</si>
  <si>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</si>
  <si>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</si>
  <si>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</si>
  <si>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</si>
  <si>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</si>
  <si>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</si>
  <si>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</si>
  <si>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</si>
  <si>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</si>
  <si>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</si>
  <si>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</si>
  <si>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</si>
  <si>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</si>
  <si>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</si>
  <si>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</si>
  <si>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</si>
  <si>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</si>
  <si>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</si>
  <si>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</si>
  <si>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</si>
  <si>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</si>
  <si>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</si>
  <si>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</si>
  <si>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</si>
  <si>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</si>
  <si>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</si>
  <si>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</si>
  <si>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</si>
  <si>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</si>
  <si>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</si>
  <si>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</si>
  <si>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</si>
  <si>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</si>
  <si>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</si>
  <si>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</si>
  <si>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</si>
  <si>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</si>
  <si>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</si>
  <si>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</si>
  <si>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</si>
  <si>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</si>
  <si>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</si>
  <si>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</si>
  <si>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</si>
  <si>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</si>
  <si>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</si>
  <si>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</si>
  <si>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</si>
  <si>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</si>
  <si>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</si>
  <si>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</si>
  <si>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</si>
  <si>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</si>
  <si>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</si>
  <si>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</si>
  <si>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</si>
  <si>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</si>
  <si>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</si>
  <si>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</si>
  <si>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</si>
  <si>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</si>
  <si>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</si>
  <si>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</si>
  <si>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</si>
  <si>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</si>
  <si>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</si>
  <si>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</si>
  <si>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</si>
  <si>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</si>
  <si>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</si>
  <si>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</si>
  <si>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</si>
  <si>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</si>
  <si>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</si>
  <si>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</si>
  <si>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</si>
  <si>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</si>
  <si>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</si>
  <si>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</si>
  <si>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</si>
  <si>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</si>
  <si>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</si>
  <si>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</si>
  <si>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</si>
  <si>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</si>
  <si>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</si>
  <si>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</si>
  <si>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</si>
  <si>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</si>
  <si>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</si>
  <si>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</si>
  <si>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</si>
  <si>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</si>
  <si>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</si>
  <si>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</si>
  <si>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</si>
  <si>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</si>
  <si>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</si>
  <si>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</si>
  <si>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</si>
  <si>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</si>
  <si>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</si>
  <si>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</si>
  <si>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</si>
  <si>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</si>
  <si>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</si>
  <si>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</si>
  <si>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</si>
  <si>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</si>
  <si>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</si>
  <si>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</si>
  <si>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</si>
  <si>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</si>
  <si>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</si>
  <si>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</si>
  <si>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</si>
  <si>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</si>
  <si>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</si>
  <si>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</si>
  <si>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</si>
  <si>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</si>
  <si>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</si>
  <si>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</si>
  <si>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</si>
  <si>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</si>
  <si>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</si>
  <si>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</si>
  <si>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</si>
  <si>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</si>
  <si>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</si>
  <si>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</si>
  <si>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</si>
  <si>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</si>
  <si>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</si>
  <si>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</si>
  <si>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</si>
  <si>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</si>
  <si>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</si>
  <si>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</si>
  <si>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</si>
  <si>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</si>
  <si>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</si>
  <si>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</si>
  <si>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</si>
  <si>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</si>
  <si>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</si>
  <si>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</si>
  <si>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</si>
  <si>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</si>
  <si>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</si>
  <si>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</si>
  <si>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</si>
  <si>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</si>
  <si>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</si>
  <si>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</si>
  <si>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</si>
  <si>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</si>
  <si>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</si>
  <si>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</si>
  <si>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</si>
  <si>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</si>
  <si>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</si>
  <si>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</si>
  <si>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</si>
  <si>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</si>
  <si>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</si>
  <si>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</si>
  <si>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</si>
  <si>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</si>
  <si>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</si>
  <si>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</si>
  <si>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</si>
  <si>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</si>
  <si>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</si>
  <si>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</si>
  <si>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</si>
  <si>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</si>
  <si>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</si>
  <si>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</si>
  <si>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</si>
  <si>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</si>
  <si>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</si>
  <si>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</si>
  <si>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</si>
  <si>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</si>
  <si>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</si>
  <si>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</si>
  <si>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</si>
  <si>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</si>
  <si>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</si>
  <si>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</si>
  <si>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</si>
  <si>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</si>
  <si>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</si>
  <si>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</si>
  <si>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</si>
  <si>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</si>
  <si>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</si>
  <si>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</si>
  <si>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</si>
  <si>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</si>
  <si>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</si>
  <si>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</si>
  <si>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</si>
  <si>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</si>
  <si>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</si>
  <si>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</si>
  <si>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</si>
  <si>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</si>
  <si>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</si>
  <si>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</si>
  <si>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</si>
  <si>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</si>
  <si>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</si>
  <si>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</si>
  <si>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</si>
  <si>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</si>
  <si>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</si>
  <si>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</si>
  <si>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</si>
  <si>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</si>
  <si>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</si>
  <si>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</si>
  <si>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</si>
  <si>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</si>
  <si>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</si>
  <si>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</si>
  <si>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</si>
  <si>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</si>
  <si>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</si>
  <si>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</si>
  <si>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</si>
  <si>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</si>
  <si>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</si>
  <si>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</si>
  <si>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</si>
  <si>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</si>
  <si>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</si>
  <si>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</si>
  <si>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</si>
  <si>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</si>
  <si>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</si>
  <si>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</si>
  <si>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</si>
  <si>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</si>
  <si>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</si>
  <si>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</si>
  <si>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</si>
  <si>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</si>
  <si>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</si>
  <si>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</si>
  <si>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</si>
  <si>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</si>
  <si>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</si>
  <si>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</si>
  <si>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</si>
  <si>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</si>
  <si>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</si>
  <si>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</si>
  <si>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</si>
  <si>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</si>
  <si>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</si>
  <si>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</si>
  <si>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</si>
  <si>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</si>
  <si>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</si>
  <si>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</si>
  <si>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</si>
  <si>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</si>
  <si>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</si>
  <si>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</si>
  <si>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</si>
  <si>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</si>
  <si>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</si>
  <si>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</si>
  <si>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</si>
  <si>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</si>
  <si>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</si>
  <si>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</si>
  <si>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</si>
  <si>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</si>
  <si>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</si>
  <si>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</si>
  <si>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</si>
  <si>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</si>
  <si>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</si>
  <si>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</si>
  <si>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</si>
  <si>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</si>
  <si>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</si>
  <si>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</si>
  <si>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</si>
  <si>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</si>
  <si>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</si>
  <si>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</si>
  <si>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</si>
  <si>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</si>
  <si>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</si>
  <si>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</si>
  <si>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</si>
  <si>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</si>
  <si>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</si>
  <si>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</si>
  <si>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</si>
  <si>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</si>
  <si>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</si>
  <si>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</si>
  <si>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</si>
  <si>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</si>
  <si>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</si>
  <si>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</si>
  <si>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</si>
  <si>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</si>
  <si>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</si>
  <si>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</si>
  <si>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</si>
  <si>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</si>
  <si>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</si>
  <si>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</si>
  <si>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</si>
  <si>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</si>
  <si>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</si>
  <si>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</si>
  <si>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</si>
  <si>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</si>
  <si>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</si>
  <si>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</si>
  <si>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</si>
  <si>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</si>
  <si>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</si>
  <si>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</si>
  <si>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</si>
  <si>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</si>
  <si>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</si>
  <si>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</si>
  <si>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</si>
  <si>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</si>
  <si>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</si>
  <si>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</si>
  <si>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</si>
  <si>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</si>
  <si>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</si>
  <si>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</si>
  <si>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</si>
  <si>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</si>
  <si>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</si>
  <si>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</si>
  <si>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</si>
  <si>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</si>
  <si>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</si>
  <si>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</si>
  <si>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</si>
  <si>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</si>
  <si>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</si>
  <si>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</si>
  <si>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</si>
  <si>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</si>
  <si>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</si>
  <si>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</si>
  <si>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</si>
  <si>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</si>
  <si>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</si>
  <si>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</si>
  <si>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</si>
  <si>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</si>
  <si>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</si>
  <si>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</si>
  <si>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</si>
  <si>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</si>
  <si>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</si>
  <si>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</si>
  <si>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</si>
  <si>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</si>
  <si>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</si>
  <si>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</si>
  <si>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</si>
  <si>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</si>
  <si>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</si>
  <si>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</si>
  <si>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</si>
  <si>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</si>
  <si>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</si>
  <si>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</si>
  <si>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</si>
  <si>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</si>
  <si>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</si>
  <si>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</si>
  <si>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</si>
  <si>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</si>
  <si>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</si>
  <si>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</si>
  <si>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</si>
  <si>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</si>
  <si>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</si>
  <si>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</si>
  <si>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</si>
  <si>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</si>
  <si>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</si>
  <si>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</si>
  <si>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</si>
  <si>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</si>
  <si>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</si>
  <si>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</si>
  <si>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</si>
  <si>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</si>
  <si>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</si>
  <si>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</si>
  <si>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</si>
  <si>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</si>
  <si>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</si>
  <si>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</si>
  <si>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</si>
  <si>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</si>
  <si>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</si>
  <si>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</si>
  <si>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</si>
  <si>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</si>
  <si>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</si>
  <si>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</si>
  <si>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</si>
  <si>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</si>
  <si>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</si>
  <si>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</si>
  <si>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</si>
  <si>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</si>
  <si>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</si>
  <si>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</si>
  <si>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</si>
  <si>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</si>
  <si>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</si>
  <si>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</si>
  <si>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</si>
  <si>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</si>
  <si>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</si>
  <si>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</si>
  <si>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</si>
  <si>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</si>
  <si>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</si>
  <si>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</si>
  <si>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</si>
  <si>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</si>
  <si>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</si>
  <si>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</si>
  <si>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</si>
  <si>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</si>
  <si>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</si>
  <si>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</si>
  <si>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</si>
  <si>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</si>
  <si>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</si>
  <si>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</si>
  <si>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</si>
  <si>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</si>
  <si>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</si>
  <si>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</si>
  <si>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</si>
  <si>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</si>
  <si>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</si>
  <si>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</si>
  <si>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</si>
  <si>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</si>
  <si>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</si>
  <si>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</si>
  <si>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</si>
  <si>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</si>
  <si>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</si>
  <si>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</si>
  <si>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</si>
  <si>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</si>
  <si>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</si>
  <si>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</si>
  <si>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</si>
  <si>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</si>
  <si>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</si>
  <si>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</si>
  <si>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</si>
  <si>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</si>
  <si>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</si>
  <si>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</si>
  <si>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</si>
  <si>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</si>
  <si>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</si>
  <si>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</si>
  <si>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</si>
  <si>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</si>
  <si>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</si>
  <si>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</si>
  <si>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</si>
  <si>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</si>
  <si>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</si>
  <si>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</si>
  <si>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</si>
  <si>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</si>
  <si>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</si>
  <si>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</si>
  <si>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</si>
  <si>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</si>
  <si>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</si>
  <si>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</si>
  <si>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</si>
  <si>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</si>
  <si>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</si>
  <si>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</si>
  <si>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</si>
  <si>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</si>
  <si>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</si>
  <si>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</si>
  <si>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</si>
  <si>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</si>
  <si>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</si>
  <si>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</si>
  <si>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</si>
  <si>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</si>
  <si>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</si>
  <si>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</si>
  <si>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</si>
  <si>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</si>
  <si>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</si>
  <si>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</si>
  <si>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</si>
  <si>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</si>
  <si>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</si>
  <si>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</si>
  <si>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</si>
  <si>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</si>
  <si>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</si>
  <si>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</si>
  <si>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</si>
  <si>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</si>
  <si>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</si>
  <si>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</si>
  <si>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</si>
  <si>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</si>
  <si>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</si>
  <si>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</si>
  <si>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</si>
  <si>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</si>
  <si>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</si>
  <si>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</si>
  <si>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</si>
  <si>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</si>
  <si>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</si>
  <si>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</si>
  <si>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</si>
  <si>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</si>
  <si>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</si>
  <si>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</si>
  <si>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</si>
  <si>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</si>
  <si>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</si>
  <si>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</si>
  <si>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</si>
  <si>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</si>
  <si>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</si>
  <si>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</si>
  <si>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</si>
  <si>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</si>
  <si>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</si>
  <si>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</si>
  <si>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</si>
  <si>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</si>
  <si>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</si>
  <si>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</si>
  <si>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</si>
  <si>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</si>
  <si>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</si>
  <si>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</si>
  <si>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</si>
  <si>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</si>
  <si>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</si>
  <si>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</si>
  <si>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</si>
  <si>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</si>
  <si>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</si>
  <si>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</si>
  <si>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</si>
  <si>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</si>
  <si>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</si>
  <si>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</si>
  <si>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</si>
  <si>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</si>
  <si>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</si>
  <si>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</si>
  <si>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</si>
  <si>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</si>
  <si>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</si>
  <si>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</si>
  <si>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</si>
  <si>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</si>
  <si>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</si>
  <si>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</si>
  <si>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</si>
  <si>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</si>
  <si>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</si>
  <si>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</si>
  <si>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</si>
  <si>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</si>
  <si>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</si>
  <si>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</si>
  <si>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</si>
  <si>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</si>
  <si>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</si>
  <si>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</si>
  <si>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</si>
  <si>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</si>
  <si>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</si>
  <si>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</si>
  <si>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</si>
  <si>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</si>
  <si>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</si>
  <si>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</si>
  <si>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</si>
  <si>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</si>
  <si>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</si>
  <si>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</si>
  <si>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</si>
  <si>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</si>
  <si>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</si>
  <si>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</si>
  <si>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</si>
  <si>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</si>
  <si>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</si>
  <si>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</si>
  <si>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</si>
  <si>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</si>
  <si>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</si>
  <si>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</si>
  <si>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</si>
  <si>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</si>
  <si>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</si>
  <si>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</si>
  <si>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</si>
  <si>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</si>
  <si>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</si>
  <si>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</si>
  <si>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</si>
  <si>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</si>
  <si>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</si>
  <si>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</si>
  <si>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</si>
  <si>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</si>
  <si>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</si>
  <si>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</si>
  <si>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</si>
  <si>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</si>
  <si>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</si>
  <si>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</si>
  <si>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</si>
  <si>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</si>
  <si>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</si>
  <si>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</si>
  <si>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</si>
  <si>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</si>
  <si>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</si>
  <si>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</si>
  <si>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</si>
  <si>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</si>
  <si>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</si>
  <si>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</si>
  <si>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</si>
  <si>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</si>
  <si>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</si>
  <si>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</si>
  <si>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</si>
  <si>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</si>
  <si>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</si>
  <si>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</si>
  <si>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</si>
  <si>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</si>
  <si>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</si>
  <si>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</si>
  <si>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</si>
  <si>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</si>
  <si>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</si>
  <si>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</si>
  <si>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</si>
  <si>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</si>
  <si>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</si>
  <si>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</si>
  <si>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</si>
  <si>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</si>
  <si>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</si>
  <si>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</si>
  <si>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</si>
  <si>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</si>
  <si>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</si>
  <si>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</si>
  <si>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</si>
  <si>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</si>
  <si>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</si>
  <si>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</si>
  <si>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</si>
  <si>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</si>
  <si>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</si>
  <si>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</si>
  <si>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</si>
  <si>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</si>
  <si>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</si>
  <si>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</si>
  <si>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</si>
  <si>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</si>
  <si>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</si>
  <si>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</si>
  <si>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</si>
  <si>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</si>
  <si>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</si>
  <si>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</si>
  <si>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</si>
  <si>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</si>
  <si>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</si>
  <si>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</si>
  <si>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</si>
  <si>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</si>
  <si>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</si>
  <si>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</si>
  <si>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</si>
  <si>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</si>
  <si>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</si>
  <si>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</si>
  <si>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</si>
  <si>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</si>
  <si>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</si>
  <si>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</si>
  <si>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</si>
  <si>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</si>
  <si>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</si>
  <si>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</si>
  <si>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</si>
  <si>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</si>
  <si>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</si>
  <si>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</si>
  <si>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</si>
  <si>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</si>
  <si>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</si>
  <si>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</si>
  <si>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</si>
  <si>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</si>
  <si>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</si>
  <si>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</si>
  <si>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</si>
  <si>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</si>
  <si>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</si>
  <si>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</si>
  <si>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</si>
  <si>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</si>
  <si>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</si>
  <si>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</si>
  <si>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</si>
  <si>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</si>
  <si>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</si>
  <si>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</si>
  <si>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</si>
  <si>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</si>
  <si>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</si>
  <si>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</si>
  <si>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</si>
  <si>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</si>
  <si>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</si>
  <si>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</si>
  <si>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</si>
  <si>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</si>
  <si>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</si>
  <si>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</si>
  <si>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</si>
  <si>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</si>
  <si>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</si>
  <si>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</si>
  <si>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</si>
  <si>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</si>
  <si>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</si>
  <si>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</si>
  <si>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</si>
  <si>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</si>
  <si>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</si>
  <si>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</si>
  <si>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</si>
  <si>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</si>
  <si>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</si>
  <si>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</si>
  <si>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</si>
  <si>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</si>
  <si>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</si>
  <si>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</si>
  <si>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</si>
  <si>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</si>
  <si>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</si>
  <si>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</si>
  <si>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</si>
  <si>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</si>
  <si>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</si>
  <si>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</si>
  <si>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</si>
  <si>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</si>
  <si>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</si>
  <si>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</si>
  <si>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</si>
  <si>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</si>
  <si>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</si>
  <si>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</si>
  <si>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</si>
  <si>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</si>
  <si>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</si>
  <si>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</si>
  <si>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</si>
  <si>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</si>
  <si>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</si>
  <si>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</si>
  <si>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</si>
  <si>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</si>
  <si>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</si>
  <si>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</si>
  <si>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</si>
  <si>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</si>
  <si>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</si>
  <si>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</si>
  <si>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</si>
  <si>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</si>
  <si>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</si>
  <si>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</si>
  <si>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</si>
  <si>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</si>
  <si>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</si>
  <si>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</si>
  <si>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</si>
  <si>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</si>
  <si>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</si>
  <si>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</si>
  <si>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</si>
  <si>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</si>
  <si>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</si>
  <si>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</si>
  <si>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</si>
  <si>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</si>
  <si>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</si>
  <si>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</si>
  <si>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</si>
  <si>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</si>
  <si>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</si>
  <si>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</si>
  <si>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</si>
  <si>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</si>
  <si>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</si>
  <si>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</si>
  <si>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</si>
  <si>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</si>
  <si>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</si>
  <si>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</si>
  <si>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</si>
  <si>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</si>
  <si>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</si>
  <si>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</si>
  <si>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</si>
  <si>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</si>
  <si>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</si>
  <si>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</si>
  <si>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</si>
  <si>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</si>
  <si>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</si>
  <si>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</si>
  <si>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</si>
  <si>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</si>
  <si>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</si>
  <si>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</si>
  <si>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</si>
  <si>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</si>
  <si>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</si>
  <si>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</si>
  <si>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</si>
  <si>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</si>
  <si>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</si>
  <si>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</si>
  <si>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</si>
  <si>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</si>
  <si>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</si>
  <si>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</si>
  <si>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</si>
  <si>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</si>
  <si>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</si>
  <si>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</si>
  <si>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</si>
  <si>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</si>
  <si>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</si>
  <si>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</si>
  <si>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</si>
  <si>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</si>
  <si>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</si>
  <si>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</si>
  <si>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</si>
  <si>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</si>
  <si>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</si>
  <si>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</si>
  <si>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</si>
  <si>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</si>
  <si>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</si>
  <si>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</si>
  <si>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</si>
  <si>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</si>
  <si>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</si>
  <si>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</si>
  <si>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</si>
  <si>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</si>
  <si>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</si>
  <si>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</si>
  <si>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</si>
  <si>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</si>
  <si>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</si>
  <si>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</si>
  <si>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</si>
  <si>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</si>
  <si>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</si>
  <si>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</si>
  <si>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</si>
  <si>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</si>
  <si>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</si>
  <si>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</si>
  <si>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</si>
  <si>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</si>
  <si>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</si>
  <si>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</si>
  <si>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</si>
  <si>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</si>
  <si>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</si>
  <si>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</si>
  <si>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</si>
  <si>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</si>
  <si>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</si>
  <si>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</si>
  <si>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</si>
  <si>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</si>
  <si>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</si>
  <si>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</si>
  <si>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</si>
  <si>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</si>
  <si>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</si>
  <si>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</si>
  <si>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</si>
  <si>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</si>
  <si>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</si>
  <si>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</si>
  <si>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</si>
  <si>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</si>
  <si>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</si>
  <si>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</si>
  <si>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</si>
  <si>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</si>
  <si>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</si>
  <si>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</si>
  <si>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</si>
  <si>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</si>
  <si>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</si>
  <si>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</si>
  <si>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</si>
  <si>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</si>
  <si>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</si>
  <si>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</si>
  <si>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</si>
  <si>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</si>
  <si>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</si>
  <si>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</si>
  <si>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</si>
  <si>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</si>
  <si>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</si>
  <si>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</si>
  <si>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</si>
  <si>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</si>
  <si>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</si>
  <si>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</si>
  <si>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</si>
  <si>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</si>
  <si>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</si>
  <si>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</si>
  <si>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</si>
  <si>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</si>
  <si>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</si>
  <si>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</si>
  <si>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</si>
  <si>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</si>
  <si>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</si>
  <si>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</si>
  <si>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</si>
  <si>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</si>
  <si>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</si>
  <si>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</si>
  <si>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</si>
  <si>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</si>
  <si>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</si>
  <si>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</si>
  <si>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</si>
  <si>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</si>
  <si>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</si>
  <si>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</si>
  <si>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</si>
  <si>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</si>
  <si>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</si>
  <si>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</si>
  <si>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</si>
  <si>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</si>
  <si>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</si>
  <si>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</si>
  <si>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</si>
  <si>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</si>
  <si>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</si>
  <si>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</si>
  <si>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</si>
  <si>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</si>
  <si>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</si>
  <si>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</si>
  <si>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</si>
  <si>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</si>
  <si>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</si>
  <si>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</si>
  <si>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</si>
  <si>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</si>
  <si>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</si>
  <si>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</si>
  <si>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</si>
  <si>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</si>
  <si>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</si>
  <si>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</si>
  <si>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</si>
  <si>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</si>
  <si>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</si>
  <si>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</si>
  <si>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</si>
  <si>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</si>
  <si>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</si>
  <si>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</si>
  <si>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</si>
  <si>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</si>
  <si>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</si>
  <si>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</si>
  <si>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</si>
  <si>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</si>
  <si>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</si>
  <si>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</si>
  <si>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</si>
  <si>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</si>
  <si>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</si>
  <si>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</si>
  <si>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</si>
  <si>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</si>
  <si>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</si>
  <si>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</si>
  <si>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</si>
  <si>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</si>
  <si>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</si>
  <si>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</si>
  <si>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</si>
  <si>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</si>
  <si>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</si>
  <si>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</si>
  <si>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</si>
  <si>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</si>
  <si>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</si>
  <si>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</si>
  <si>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</si>
  <si>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</si>
  <si>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</si>
  <si>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</si>
  <si>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</si>
  <si>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</si>
  <si>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</si>
  <si>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</si>
  <si>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</si>
  <si>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</si>
  <si>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</si>
  <si>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</si>
  <si>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</si>
  <si>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</si>
  <si>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</si>
  <si>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</si>
  <si>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</si>
  <si>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</si>
  <si>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</si>
  <si>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</si>
  <si>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</si>
  <si>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</si>
  <si>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</si>
  <si>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</si>
  <si>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</si>
  <si>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</si>
  <si>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</si>
  <si>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</si>
  <si>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</si>
  <si>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</si>
  <si>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</si>
  <si>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</si>
  <si>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</si>
  <si>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</si>
  <si>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</si>
  <si>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</si>
  <si>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</si>
  <si>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</si>
  <si>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</si>
  <si>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</si>
  <si>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</si>
  <si>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</si>
  <si>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</si>
  <si>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</si>
  <si>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</si>
  <si>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</si>
  <si>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</si>
  <si>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</si>
  <si>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</si>
  <si>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</si>
  <si>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</si>
  <si>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</si>
  <si>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</si>
  <si>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</si>
  <si>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</si>
  <si>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</si>
  <si>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</si>
  <si>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</si>
  <si>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</si>
  <si>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</si>
  <si>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</si>
  <si>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</si>
  <si>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</si>
  <si>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</si>
  <si>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</si>
  <si>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</si>
  <si>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</si>
  <si>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</si>
  <si>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</si>
  <si>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</si>
  <si>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</si>
  <si>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</si>
  <si>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</si>
  <si>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</si>
  <si>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</si>
  <si>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</si>
  <si>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</si>
  <si>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</si>
  <si>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</si>
  <si>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</si>
  <si>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</si>
  <si>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</si>
  <si>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</si>
  <si>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</si>
  <si>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</si>
  <si>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</si>
  <si>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</si>
  <si>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</si>
  <si>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</si>
  <si>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</si>
  <si>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</si>
  <si>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</si>
  <si>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</si>
  <si>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</si>
  <si>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</si>
  <si>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</si>
  <si>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</si>
  <si>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</si>
  <si>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</si>
  <si>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</si>
  <si>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</si>
  <si>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</si>
  <si>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</si>
  <si>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</si>
  <si>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</si>
  <si>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</si>
  <si>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</si>
  <si>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</si>
  <si>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</si>
  <si>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</si>
  <si>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</si>
  <si>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</si>
  <si>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</si>
  <si>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</si>
  <si>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</si>
  <si>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</si>
  <si>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</si>
  <si>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</si>
  <si>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</si>
  <si>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</si>
  <si>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</si>
  <si>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</si>
  <si>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</si>
  <si>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</si>
  <si>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</si>
  <si>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</si>
  <si>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</si>
  <si>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</si>
  <si>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</si>
  <si>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</si>
  <si>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</si>
  <si>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</si>
  <si>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</si>
  <si>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</si>
  <si>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</si>
  <si>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</si>
  <si>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</si>
  <si>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</si>
  <si>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</si>
  <si>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</si>
  <si>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</si>
  <si>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</si>
  <si>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</si>
  <si>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</si>
  <si>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</si>
  <si>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</si>
  <si>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</si>
  <si>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</si>
  <si>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</si>
  <si>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</si>
  <si>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</si>
  <si>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</si>
  <si>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</si>
  <si>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</si>
  <si>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</si>
  <si>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</si>
  <si>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</si>
  <si>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</si>
  <si>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</si>
  <si>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</si>
  <si>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</si>
  <si>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</si>
  <si>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</si>
  <si>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</si>
  <si>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</si>
  <si>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</si>
  <si>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</si>
  <si>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</si>
  <si>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</si>
  <si>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</si>
  <si>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</si>
  <si>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</si>
  <si>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</si>
  <si>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</si>
  <si>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</si>
  <si>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</si>
  <si>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</si>
  <si>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</si>
  <si>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</si>
  <si>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</si>
  <si>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</si>
  <si>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</si>
  <si>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</si>
  <si>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</si>
  <si>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</si>
  <si>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</si>
  <si>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</si>
  <si>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</si>
  <si>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</si>
  <si>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</si>
  <si>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</si>
  <si>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</si>
  <si>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</si>
  <si>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</si>
  <si>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</si>
  <si>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</si>
  <si>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</si>
  <si>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</si>
  <si>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</si>
  <si>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</si>
  <si>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</si>
  <si>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</si>
  <si>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</si>
  <si>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</si>
  <si>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</si>
  <si>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</si>
  <si>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</si>
  <si>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</si>
  <si>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</si>
  <si>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</si>
  <si>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</si>
  <si>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</si>
  <si>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</si>
  <si>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</si>
  <si>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</si>
  <si>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</si>
  <si>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</si>
  <si>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</si>
  <si>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</si>
  <si>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</si>
  <si>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</si>
  <si>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</si>
  <si>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</si>
  <si>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</si>
  <si>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</si>
  <si>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</si>
  <si>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</si>
  <si>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</si>
  <si>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</si>
  <si>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</si>
  <si>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</si>
  <si>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</si>
  <si>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</si>
  <si>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</si>
  <si>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</si>
  <si>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</si>
  <si>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</si>
  <si>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</si>
  <si>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</si>
  <si>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</si>
  <si>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</si>
  <si>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</si>
  <si>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</si>
  <si>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</si>
  <si>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</si>
  <si>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</si>
  <si>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</si>
  <si>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</si>
  <si>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</si>
  <si>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</si>
  <si>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</si>
  <si>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</si>
  <si>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</si>
  <si>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</si>
  <si>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</si>
  <si>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</si>
  <si>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</si>
  <si>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</si>
  <si>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</si>
  <si>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</si>
  <si>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</si>
  <si>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</si>
  <si>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</si>
  <si>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</si>
  <si>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</si>
  <si>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</si>
  <si>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</si>
  <si>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</si>
  <si>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</si>
  <si>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</si>
  <si>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</si>
  <si>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</si>
  <si>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</si>
  <si>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</si>
  <si>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</si>
  <si>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</si>
  <si>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</si>
  <si>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</si>
  <si>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</si>
  <si>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</si>
  <si>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</si>
  <si>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</si>
  <si>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</si>
  <si>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</si>
  <si>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</si>
  <si>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</si>
  <si>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</si>
  <si>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</si>
  <si>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</si>
  <si>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</si>
  <si>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</si>
  <si>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</si>
  <si>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</si>
  <si>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</si>
  <si>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</si>
  <si>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</si>
  <si>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</si>
  <si>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</si>
  <si>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</si>
  <si>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</si>
  <si>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</si>
  <si>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</si>
  <si>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</si>
  <si>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</si>
  <si>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</si>
  <si>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</si>
  <si>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</si>
  <si>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</si>
  <si>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</si>
  <si>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</si>
  <si>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</si>
  <si>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</si>
  <si>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</si>
  <si>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</si>
  <si>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</si>
  <si>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</si>
  <si>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</si>
  <si>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</si>
  <si>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</si>
  <si>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</si>
  <si>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</si>
  <si>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</si>
  <si>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</si>
  <si>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</si>
  <si>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</si>
  <si>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</si>
  <si>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</si>
  <si>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</si>
  <si>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</si>
  <si>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</si>
  <si>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</si>
  <si>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</si>
  <si>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</si>
  <si>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</si>
  <si>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</si>
  <si>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</si>
  <si>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</si>
  <si>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</si>
  <si>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</si>
  <si>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</si>
  <si>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</si>
  <si>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</si>
  <si>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</si>
  <si>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</si>
  <si>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</si>
  <si>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</si>
  <si>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</si>
  <si>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</si>
  <si>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</si>
  <si>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</si>
  <si>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</si>
  <si>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</si>
  <si>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</si>
  <si>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</si>
  <si>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</si>
  <si>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</si>
  <si>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</si>
  <si>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</si>
  <si>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</si>
  <si>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</si>
  <si>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</si>
  <si>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</si>
  <si>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</si>
  <si>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</si>
  <si>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</si>
  <si>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</si>
  <si>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</si>
  <si>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</si>
  <si>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</si>
  <si>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</si>
  <si>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</si>
  <si>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</si>
  <si>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</si>
  <si>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</si>
  <si>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</si>
  <si>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</si>
  <si>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</si>
  <si>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</si>
  <si>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</si>
  <si>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</si>
  <si>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</si>
  <si>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</si>
  <si>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</si>
  <si>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</si>
  <si>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</si>
  <si>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</si>
  <si>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</si>
  <si>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</si>
  <si>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</si>
  <si>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</si>
  <si>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</si>
  <si>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</si>
  <si>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</si>
  <si>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</si>
  <si>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</si>
  <si>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</si>
  <si>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</si>
  <si>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</si>
  <si>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</si>
  <si>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</si>
  <si>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</si>
  <si>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</si>
  <si>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</si>
  <si>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</si>
  <si>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</si>
  <si>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</si>
  <si>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</si>
  <si>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</si>
  <si>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</si>
  <si>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</si>
  <si>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</si>
  <si>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</si>
  <si>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</si>
  <si>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</si>
  <si>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</si>
  <si>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</si>
  <si>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</si>
  <si>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</si>
  <si>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</si>
  <si>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</si>
  <si>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</si>
  <si>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</si>
  <si>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</si>
  <si>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</si>
  <si>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</si>
  <si>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</si>
  <si>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</si>
  <si>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</si>
  <si>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</si>
  <si>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</si>
  <si>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</si>
  <si>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</si>
  <si>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</si>
  <si>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</si>
  <si>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</si>
  <si>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</si>
  <si>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</si>
  <si>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</si>
  <si>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</si>
  <si>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</si>
  <si>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</si>
  <si>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</si>
  <si>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</si>
  <si>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</si>
  <si>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</si>
  <si>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</si>
  <si>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</si>
  <si>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</si>
  <si>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</si>
  <si>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</si>
  <si>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</si>
  <si>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</si>
  <si>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</si>
  <si>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</si>
  <si>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</si>
  <si>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</si>
  <si>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</si>
  <si>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</si>
  <si>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</si>
  <si>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</si>
  <si>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</si>
  <si>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</si>
  <si>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</si>
  <si>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</si>
  <si>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</si>
  <si>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</si>
  <si>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</si>
  <si>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</si>
  <si>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</si>
  <si>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</si>
  <si>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</si>
  <si>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</si>
  <si>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</si>
  <si>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</si>
  <si>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</si>
  <si>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</si>
  <si>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</si>
  <si>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</si>
  <si>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</si>
  <si>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</si>
  <si>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</si>
  <si>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</si>
  <si>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</si>
  <si>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</si>
  <si>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</si>
  <si>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</si>
  <si>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</si>
  <si>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</si>
  <si>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</si>
  <si>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</si>
  <si>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</si>
  <si>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</si>
  <si>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</si>
  <si>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</si>
  <si>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</si>
  <si>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</si>
  <si>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</si>
  <si>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</si>
  <si>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</si>
  <si>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</si>
  <si>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</si>
  <si>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</si>
  <si>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</si>
  <si>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</si>
  <si>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</si>
  <si>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</si>
  <si>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</si>
  <si>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</si>
  <si>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</si>
  <si>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</si>
  <si>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</si>
  <si>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</si>
  <si>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</si>
  <si>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</si>
  <si>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</si>
  <si>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</si>
  <si>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</si>
  <si>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</si>
  <si>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</si>
  <si>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</si>
  <si>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</si>
  <si>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</si>
  <si>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</si>
  <si>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</si>
  <si>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</si>
  <si>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</si>
  <si>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</si>
  <si>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</si>
  <si>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</si>
  <si>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</si>
  <si>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</si>
  <si>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</si>
  <si>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</si>
  <si>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</si>
  <si>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</si>
  <si>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</si>
  <si>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</si>
  <si>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</si>
  <si>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</si>
  <si>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</si>
  <si>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</si>
  <si>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</si>
  <si>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</si>
  <si>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</si>
  <si>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</si>
  <si>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</si>
  <si>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</si>
  <si>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</si>
  <si>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</si>
  <si>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</si>
  <si>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</si>
  <si>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</si>
  <si>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</si>
  <si>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</si>
  <si>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</si>
  <si>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</si>
  <si>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</si>
  <si>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</si>
  <si>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</si>
  <si>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</si>
  <si>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</si>
  <si>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</si>
  <si>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</si>
  <si>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</si>
  <si>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</si>
  <si>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</si>
  <si>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</si>
  <si>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</si>
  <si>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</si>
  <si>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</si>
  <si>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</si>
  <si>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</si>
  <si>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</si>
  <si>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</si>
  <si>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</si>
  <si>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</si>
  <si>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</si>
  <si>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</si>
  <si>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</si>
  <si>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</si>
  <si>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</si>
  <si>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</si>
  <si>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</si>
  <si>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</si>
  <si>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</si>
  <si>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</si>
  <si>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</si>
  <si>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</si>
  <si>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</si>
  <si>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</si>
  <si>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</si>
  <si>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</si>
  <si>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</si>
  <si>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</si>
  <si>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</si>
  <si>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</si>
  <si>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</si>
  <si>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</si>
  <si>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</si>
  <si>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</si>
  <si>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</si>
  <si>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</si>
  <si>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</si>
  <si>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</si>
  <si>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</si>
  <si>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</si>
  <si>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</si>
  <si>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</si>
  <si>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</si>
  <si>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</si>
  <si>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</si>
  <si>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</si>
  <si>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</si>
  <si>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</si>
  <si>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</si>
  <si>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</si>
  <si>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</si>
  <si>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</si>
  <si>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</si>
  <si>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</si>
  <si>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</si>
  <si>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</si>
  <si>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</si>
  <si>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</si>
  <si>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</si>
  <si>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</si>
  <si>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</si>
  <si>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</si>
  <si>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</si>
  <si>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</si>
  <si>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</si>
  <si>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</si>
  <si>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</si>
  <si>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</si>
  <si>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</si>
  <si>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</si>
  <si>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</si>
  <si>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</si>
  <si>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</si>
  <si>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</si>
  <si>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</si>
  <si>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</si>
  <si>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</si>
  <si>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</si>
  <si>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</si>
  <si>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</si>
  <si>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</si>
  <si>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</si>
  <si>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</si>
  <si>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</si>
  <si>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</si>
  <si>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</si>
  <si>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</si>
  <si>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</si>
  <si>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</si>
  <si>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</si>
  <si>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</si>
  <si>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</si>
  <si>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</si>
  <si>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</si>
  <si>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</si>
  <si>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</si>
  <si>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</si>
  <si>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</si>
  <si>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</si>
  <si>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</si>
  <si>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</si>
  <si>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</si>
  <si>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</si>
  <si>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</si>
  <si>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</si>
  <si>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</si>
  <si>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</si>
  <si>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</si>
  <si>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</si>
  <si>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</si>
  <si>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</si>
  <si>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</si>
  <si>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</si>
  <si>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</si>
  <si>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</si>
  <si>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</si>
  <si>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</si>
  <si>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</si>
  <si>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</si>
  <si>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</si>
  <si>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</si>
  <si>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</si>
  <si>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</si>
  <si>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</si>
  <si>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</si>
  <si>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</si>
  <si>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</si>
  <si>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</si>
  <si>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</si>
  <si>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</si>
  <si>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</si>
  <si>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</si>
  <si>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</si>
  <si>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</si>
  <si>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</si>
  <si>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</si>
  <si>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</si>
  <si>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</si>
  <si>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</si>
  <si>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</si>
  <si>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</si>
  <si>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</si>
  <si>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</si>
  <si>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</si>
  <si>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</si>
  <si>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</si>
  <si>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</si>
  <si>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</si>
  <si>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</si>
  <si>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</si>
  <si>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</si>
  <si>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</si>
  <si>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</si>
  <si>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</si>
  <si>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</si>
  <si>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</si>
  <si>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</si>
  <si>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</si>
  <si>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</si>
  <si>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</si>
  <si>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</si>
  <si>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</si>
  <si>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</si>
  <si>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</si>
  <si>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</si>
  <si>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</si>
  <si>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</si>
  <si>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</si>
  <si>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</si>
  <si>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</si>
  <si>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</si>
  <si>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</si>
  <si>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</si>
  <si>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</si>
  <si>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</si>
  <si>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</si>
  <si>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</si>
  <si>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</si>
  <si>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</si>
  <si>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</si>
  <si>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</si>
  <si>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</si>
  <si>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</si>
  <si>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</si>
  <si>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</si>
  <si>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</si>
  <si>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</si>
  <si>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</si>
  <si>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</si>
  <si>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</si>
  <si>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</si>
  <si>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</si>
  <si>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</si>
  <si>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</si>
  <si>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</si>
  <si>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</si>
  <si>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</si>
  <si>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</si>
  <si>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</si>
  <si>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</si>
  <si>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</si>
  <si>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</si>
  <si>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</si>
  <si>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</si>
  <si>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</si>
  <si>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</si>
  <si>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</si>
  <si>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</si>
  <si>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</si>
  <si>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</si>
  <si>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</si>
  <si>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</si>
  <si>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</si>
  <si>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</si>
  <si>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</si>
  <si>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</si>
  <si>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</si>
  <si>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</si>
  <si>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</si>
  <si>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</si>
  <si>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</si>
  <si>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</si>
  <si>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</si>
  <si>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</si>
  <si>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</si>
  <si>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</si>
  <si>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</si>
  <si>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</si>
  <si>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</si>
  <si>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</si>
  <si>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</si>
  <si>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</si>
  <si>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</si>
  <si>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</si>
  <si>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</si>
  <si>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</si>
  <si>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</si>
  <si>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</si>
  <si>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</si>
  <si>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</si>
  <si>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</si>
  <si>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</si>
  <si>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</si>
  <si>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</si>
  <si>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</si>
  <si>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</si>
  <si>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</si>
  <si>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</si>
  <si>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</si>
  <si>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</si>
  <si>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</si>
  <si>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</si>
  <si>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</si>
  <si>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</si>
  <si>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</si>
  <si>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</si>
  <si>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</si>
  <si>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</si>
  <si>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</si>
  <si>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</si>
  <si>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</si>
  <si>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</si>
  <si>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</si>
  <si>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</si>
  <si>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</si>
  <si>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</si>
  <si>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</si>
  <si>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</si>
  <si>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</si>
  <si>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</si>
  <si>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</si>
  <si>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</si>
  <si>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</si>
  <si>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</si>
  <si>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</si>
  <si>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</si>
  <si>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</si>
  <si>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</si>
  <si>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</si>
  <si>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</si>
  <si>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</si>
  <si>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</si>
  <si>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</si>
  <si>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</si>
  <si>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</si>
  <si>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</si>
  <si>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</si>
  <si>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</si>
  <si>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</si>
  <si>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</si>
  <si>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</si>
  <si>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</si>
  <si>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</si>
  <si>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</si>
  <si>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</si>
  <si>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</si>
  <si>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</si>
  <si>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</si>
  <si>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</si>
  <si>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</si>
  <si>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</si>
  <si>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</si>
  <si>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</si>
  <si>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</si>
  <si>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</si>
  <si>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</si>
  <si>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</si>
  <si>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</si>
  <si>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</si>
  <si>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</si>
  <si>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</si>
  <si>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</si>
  <si>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</si>
  <si>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</si>
  <si>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</si>
  <si>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</si>
  <si>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</si>
  <si>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</si>
  <si>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</si>
  <si>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</si>
  <si>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</si>
  <si>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</si>
  <si>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</si>
  <si>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</si>
  <si>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</si>
  <si>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</si>
  <si>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</si>
  <si>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</si>
  <si>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</si>
  <si>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</si>
  <si>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</si>
  <si>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</si>
  <si>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</si>
  <si>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</si>
  <si>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</si>
  <si>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</si>
  <si>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</si>
  <si>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</si>
  <si>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</si>
  <si>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</si>
  <si>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</si>
  <si>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</si>
  <si>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</si>
  <si>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</si>
  <si>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</si>
  <si>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</si>
  <si>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</si>
  <si>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</si>
  <si>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</si>
  <si>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</si>
  <si>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</si>
  <si>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</si>
  <si>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</si>
  <si>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</si>
  <si>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</si>
  <si>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</si>
  <si>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</si>
  <si>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</si>
  <si>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</si>
  <si>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</si>
  <si>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</si>
  <si>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</si>
  <si>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</si>
  <si>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</si>
  <si>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</si>
  <si>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</si>
  <si>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</si>
  <si>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</si>
  <si>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</si>
  <si>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</si>
  <si>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</si>
  <si>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</si>
  <si>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</si>
  <si>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</si>
  <si>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</si>
  <si>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</si>
  <si>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</si>
  <si>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</si>
  <si>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</si>
  <si>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</si>
  <si>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</si>
  <si>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</si>
  <si>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</si>
  <si>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</si>
  <si>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</si>
  <si>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</si>
  <si>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</si>
  <si>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</si>
  <si>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</si>
  <si>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</si>
  <si>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</si>
  <si>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</si>
  <si>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</si>
  <si>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</si>
  <si>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</si>
  <si>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</si>
  <si>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</si>
  <si>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</si>
  <si>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</si>
  <si>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</si>
  <si>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</si>
  <si>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</si>
  <si>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</si>
  <si>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</si>
  <si>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</si>
  <si>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</si>
  <si>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</si>
  <si>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</si>
  <si>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</si>
  <si>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</si>
  <si>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</si>
  <si>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</si>
  <si>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</si>
  <si>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</si>
  <si>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</si>
  <si>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</si>
  <si>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</si>
  <si>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</si>
  <si>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</si>
  <si>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</si>
  <si>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</si>
  <si>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</si>
  <si>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</si>
  <si>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</si>
  <si>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</si>
  <si>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</si>
  <si>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</si>
  <si>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</si>
  <si>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</si>
  <si>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</si>
  <si>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</si>
  <si>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</si>
  <si>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</si>
  <si>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</si>
  <si>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</si>
  <si>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</si>
  <si>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</si>
  <si>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</si>
  <si>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</si>
  <si>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</si>
  <si>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</si>
  <si>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</si>
  <si>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</si>
  <si>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</si>
  <si>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</si>
  <si>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</si>
  <si>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</si>
  <si>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</si>
  <si>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</si>
  <si>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</si>
  <si>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</si>
  <si>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</si>
  <si>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</si>
  <si>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</si>
  <si>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</si>
  <si>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</si>
  <si>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</si>
  <si>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</si>
  <si>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</si>
  <si>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</si>
  <si>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</si>
  <si>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</si>
  <si>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</si>
  <si>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</si>
  <si>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</si>
  <si>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</si>
  <si>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</si>
  <si>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</si>
  <si>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</si>
  <si>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</si>
  <si>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</si>
  <si>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</si>
  <si>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</si>
  <si>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</si>
  <si>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</si>
  <si>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</si>
  <si>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</si>
  <si>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</si>
  <si>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</si>
  <si>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</si>
  <si>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</si>
  <si>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</si>
  <si>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</si>
  <si>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</si>
  <si>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</si>
  <si>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</si>
  <si>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</si>
  <si>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</si>
  <si>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</si>
  <si>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</si>
  <si>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</si>
  <si>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</si>
  <si>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</si>
  <si>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</si>
  <si>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</si>
  <si>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</si>
  <si>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</si>
  <si>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</si>
  <si>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</si>
  <si>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</si>
  <si>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</si>
  <si>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</si>
  <si>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</si>
  <si>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</si>
  <si>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</si>
  <si>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</si>
  <si>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</si>
  <si>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</si>
  <si>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</si>
  <si>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</si>
  <si>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</si>
  <si>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</si>
  <si>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</si>
  <si>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</si>
  <si>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</si>
  <si>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</si>
  <si>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</si>
  <si>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</si>
  <si>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</si>
  <si>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</si>
  <si>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</si>
  <si>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</si>
  <si>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</si>
  <si>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</si>
  <si>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</si>
  <si>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</si>
  <si>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</si>
  <si>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</si>
  <si>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</si>
  <si>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</si>
  <si>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</si>
  <si>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</si>
  <si>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</si>
  <si>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</si>
  <si>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</si>
  <si>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</si>
  <si>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</si>
  <si>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</si>
  <si>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</si>
  <si>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</si>
  <si>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</si>
  <si>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</si>
  <si>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</si>
  <si>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</si>
  <si>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</si>
  <si>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</si>
  <si>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</si>
  <si>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</si>
  <si>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</si>
  <si>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</si>
  <si>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</si>
  <si>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</si>
  <si>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</si>
  <si>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</si>
  <si>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</si>
  <si>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</si>
  <si>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</si>
  <si>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</si>
  <si>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</si>
  <si>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</si>
  <si>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</si>
  <si>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</si>
  <si>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</si>
  <si>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</si>
  <si>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</si>
  <si>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</si>
  <si>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</si>
  <si>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</si>
  <si>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</si>
  <si>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</si>
  <si>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</si>
  <si>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</si>
  <si>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</si>
  <si>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</si>
  <si>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</si>
  <si>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</si>
  <si>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</si>
  <si>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</si>
  <si>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</si>
  <si>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</si>
  <si>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</si>
  <si>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</si>
  <si>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</si>
  <si>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</si>
  <si>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</si>
  <si>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</si>
  <si>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</si>
  <si>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</si>
  <si>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</si>
  <si>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</si>
  <si>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</si>
  <si>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</si>
  <si>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</si>
  <si>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</si>
  <si>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</si>
  <si>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</si>
  <si>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</si>
  <si>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</si>
  <si>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</si>
  <si>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</si>
  <si>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</si>
  <si>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</si>
  <si>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</si>
  <si>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</si>
  <si>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</si>
  <si>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</si>
  <si>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</si>
  <si>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</si>
  <si>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</si>
  <si>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</si>
  <si>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</si>
  <si>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</si>
  <si>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</si>
  <si>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</si>
  <si>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</si>
  <si>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</si>
  <si>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</si>
  <si>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</si>
  <si>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</si>
  <si>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</si>
  <si>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</si>
  <si>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</si>
  <si>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</si>
  <si>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</si>
  <si>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</si>
  <si>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</si>
  <si>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</si>
  <si>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</si>
  <si>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</si>
  <si>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</si>
  <si>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</si>
  <si>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</si>
  <si>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</si>
  <si>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</si>
  <si>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</si>
  <si>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</si>
  <si>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</si>
  <si>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</si>
  <si>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</si>
  <si>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</si>
  <si>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</si>
  <si>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</si>
  <si>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</si>
  <si>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</si>
  <si>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</si>
  <si>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</si>
  <si>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</si>
  <si>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</si>
  <si>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</si>
  <si>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</si>
  <si>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</si>
  <si>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</si>
  <si>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</si>
  <si>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</si>
  <si>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</si>
  <si>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</si>
  <si>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</si>
  <si>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</si>
  <si>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</si>
  <si>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</si>
  <si>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</si>
  <si>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</si>
  <si>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</si>
  <si>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</si>
  <si>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</si>
  <si>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</si>
  <si>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</si>
  <si>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</si>
  <si>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</si>
  <si>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</si>
  <si>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</si>
  <si>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</si>
  <si>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</si>
  <si>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</si>
  <si>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</si>
  <si>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</si>
  <si>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</si>
  <si>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</si>
  <si>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</si>
  <si>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</si>
  <si>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</si>
  <si>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</si>
  <si>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</si>
  <si>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</si>
  <si>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</si>
  <si>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</si>
  <si>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</si>
  <si>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</si>
  <si>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</si>
  <si>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</si>
  <si>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</si>
  <si>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</si>
  <si>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</si>
  <si>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</si>
  <si>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</si>
  <si>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</si>
  <si>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</si>
  <si>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</si>
  <si>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</si>
  <si>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</si>
  <si>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</si>
  <si>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</si>
  <si>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</si>
  <si>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</si>
  <si>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</si>
  <si>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</si>
  <si>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</si>
  <si>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</si>
  <si>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</si>
  <si>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</si>
  <si>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</si>
  <si>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</si>
  <si>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</si>
  <si>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</si>
  <si>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</si>
  <si>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</si>
  <si>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</si>
  <si>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</si>
  <si>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</si>
  <si>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</si>
  <si>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</si>
  <si>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</si>
  <si>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</si>
  <si>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</si>
  <si>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</si>
  <si>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</si>
  <si>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</si>
  <si>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</si>
  <si>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</si>
  <si>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</si>
  <si>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</si>
  <si>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</si>
  <si>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</si>
  <si>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</si>
  <si>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</si>
  <si>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</si>
  <si>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</si>
  <si>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</si>
  <si>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</si>
  <si>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</si>
  <si>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</si>
  <si>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</si>
  <si>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</si>
  <si>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</si>
  <si>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</si>
  <si>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</si>
  <si>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</si>
  <si>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</si>
  <si>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</si>
  <si>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</si>
  <si>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</si>
  <si>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</si>
  <si>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</si>
  <si>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</si>
  <si>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</si>
  <si>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</si>
  <si>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</si>
  <si>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</si>
  <si>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</si>
  <si>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</si>
  <si>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</si>
  <si>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</si>
  <si>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</si>
  <si>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</si>
  <si>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</si>
  <si>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</si>
  <si>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</si>
  <si>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</si>
  <si>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</si>
  <si>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</si>
  <si>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</si>
  <si>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</si>
  <si>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</si>
  <si>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</si>
  <si>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</si>
  <si>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</si>
  <si>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</si>
  <si>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</si>
  <si>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</si>
  <si>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</si>
  <si>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</si>
  <si>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</si>
  <si>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</si>
  <si>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</si>
  <si>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</si>
  <si>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</si>
  <si>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</si>
  <si>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</si>
  <si>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</si>
  <si>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</si>
  <si>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</si>
  <si>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</si>
  <si>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</si>
  <si>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</si>
  <si>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</si>
  <si>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</si>
  <si>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</si>
  <si>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</si>
  <si>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</si>
  <si>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</si>
  <si>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</si>
  <si>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</si>
  <si>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</si>
  <si>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</si>
  <si>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</si>
  <si>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</si>
  <si>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</si>
  <si>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</si>
  <si>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</si>
  <si>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</si>
  <si>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</si>
  <si>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</si>
  <si>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</si>
  <si>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</si>
  <si>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</si>
  <si>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</si>
  <si>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</si>
  <si>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</si>
  <si>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</si>
  <si>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</si>
  <si>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</si>
  <si>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</si>
  <si>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</si>
  <si>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</si>
  <si>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</si>
  <si>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</si>
  <si>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</si>
  <si>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</si>
  <si>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</si>
  <si>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</si>
  <si>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</si>
  <si>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</si>
  <si>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</si>
  <si>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</si>
  <si>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</si>
  <si>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</si>
  <si>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</si>
  <si>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</si>
  <si>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</si>
  <si>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</si>
  <si>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</si>
  <si>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</si>
  <si>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</si>
  <si>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</si>
  <si>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</si>
  <si>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</si>
  <si>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</si>
  <si>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</si>
  <si>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</si>
  <si>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</si>
  <si>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</si>
  <si>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</si>
  <si>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</si>
  <si>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</si>
  <si>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</si>
  <si>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</si>
  <si>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</si>
  <si>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</si>
  <si>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</si>
  <si>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</si>
  <si>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</si>
  <si>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</si>
  <si>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</si>
  <si>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</si>
  <si>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</si>
  <si>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</si>
  <si>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</si>
  <si>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</si>
  <si>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</si>
  <si>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</si>
  <si>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</si>
  <si>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</si>
  <si>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</si>
  <si>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</si>
  <si>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</si>
  <si>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</si>
  <si>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</si>
  <si>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</si>
  <si>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</si>
  <si>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</si>
  <si>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</si>
  <si>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</si>
  <si>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</si>
  <si>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</si>
  <si>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</si>
  <si>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</si>
  <si>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</si>
  <si>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</si>
  <si>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</si>
  <si>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</si>
  <si>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</si>
  <si>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</si>
  <si>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</si>
  <si>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</si>
  <si>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</si>
  <si>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</si>
  <si>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</si>
  <si>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</si>
  <si>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</si>
  <si>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</si>
  <si>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</si>
  <si>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</si>
  <si>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</si>
  <si>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</si>
  <si>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</si>
  <si>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</si>
  <si>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</si>
  <si>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</si>
  <si>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</si>
  <si>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</si>
  <si>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</si>
  <si>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</si>
  <si>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</si>
  <si>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</si>
  <si>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</si>
  <si>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</si>
  <si>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</si>
  <si>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</si>
  <si>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</si>
  <si>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</si>
  <si>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</si>
  <si>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</si>
  <si>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</si>
  <si>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</si>
  <si>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</si>
  <si>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</si>
  <si>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</si>
  <si>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</si>
  <si>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</si>
  <si>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</si>
  <si>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</si>
  <si>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</si>
  <si>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</si>
  <si>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</si>
  <si>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</si>
  <si>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</si>
  <si>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</si>
  <si>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</si>
  <si>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</si>
  <si>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</si>
  <si>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</si>
  <si>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</si>
  <si>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</si>
  <si>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</si>
  <si>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</si>
  <si>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</si>
  <si>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</si>
  <si>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</si>
  <si>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</si>
  <si>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</si>
  <si>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</si>
  <si>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</si>
  <si>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</si>
  <si>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</si>
  <si>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</si>
  <si>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</si>
  <si>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</si>
  <si>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</si>
  <si>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</si>
  <si>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</si>
  <si>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</si>
  <si>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</si>
  <si>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</si>
  <si>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</si>
  <si>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</si>
  <si>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</si>
  <si>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</si>
  <si>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</si>
  <si>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</si>
  <si>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</si>
  <si>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</si>
  <si>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</si>
  <si>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</si>
  <si>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</si>
  <si>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</si>
  <si>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</si>
  <si>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</si>
  <si>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</si>
  <si>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</si>
  <si>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</si>
  <si>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</si>
  <si>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</si>
  <si>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</si>
  <si>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</si>
  <si>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</si>
  <si>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</si>
  <si>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</si>
  <si>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</si>
  <si>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</si>
  <si>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</si>
  <si>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</si>
  <si>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</si>
  <si>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</si>
  <si>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</si>
  <si>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</si>
  <si>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</si>
  <si>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</si>
  <si>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</si>
  <si>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</si>
  <si>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</si>
  <si>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</si>
  <si>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</si>
  <si>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</si>
  <si>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</si>
  <si>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</si>
  <si>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</si>
  <si>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</si>
  <si>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</si>
  <si>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</si>
  <si>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</si>
  <si>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</si>
  <si>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</si>
  <si>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</si>
  <si>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</si>
  <si>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</si>
  <si>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</si>
  <si>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</si>
  <si>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</si>
  <si>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</si>
  <si>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</si>
  <si>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</si>
  <si>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</si>
  <si>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</si>
  <si>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</si>
  <si>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</si>
  <si>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</si>
  <si>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</si>
  <si>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</si>
  <si>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</si>
  <si>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</si>
  <si>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</si>
  <si>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</si>
  <si>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</si>
  <si>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</si>
  <si>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</si>
  <si>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</si>
  <si>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</si>
  <si>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</si>
  <si>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</si>
  <si>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</si>
  <si>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</si>
  <si>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</si>
  <si>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</si>
  <si>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</si>
  <si>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</si>
  <si>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</si>
  <si>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</si>
  <si>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</si>
  <si>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</si>
  <si>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</si>
  <si>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</si>
  <si>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</si>
  <si>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</si>
  <si>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</si>
  <si>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</si>
  <si>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</si>
  <si>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</si>
  <si>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</si>
  <si>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</si>
  <si>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</si>
  <si>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</si>
  <si>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</si>
  <si>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</si>
  <si>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</si>
  <si>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</si>
  <si>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</si>
  <si>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</si>
  <si>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</si>
  <si>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</si>
  <si>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</si>
  <si>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</si>
  <si>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</si>
  <si>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</si>
  <si>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</si>
  <si>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</si>
  <si>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</si>
  <si>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</si>
  <si>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</si>
  <si>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</si>
  <si>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</si>
  <si>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</si>
  <si>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</si>
  <si>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</si>
  <si>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</si>
  <si>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</si>
  <si>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</si>
  <si>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</si>
  <si>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</si>
  <si>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</si>
  <si>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</si>
  <si>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</si>
  <si>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</si>
  <si>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</si>
  <si>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</si>
  <si>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</si>
  <si>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</si>
  <si>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</si>
  <si>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</si>
  <si>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</si>
  <si>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</si>
  <si>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</si>
  <si>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</si>
  <si>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</si>
  <si>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</si>
  <si>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</si>
  <si>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</si>
  <si>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</si>
  <si>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</si>
  <si>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</si>
  <si>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</si>
  <si>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</si>
  <si>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</si>
  <si>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</si>
  <si>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</si>
  <si>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</si>
  <si>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</si>
  <si>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</si>
  <si>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</si>
  <si>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</si>
  <si>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</si>
  <si>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</si>
  <si>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</si>
  <si>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</si>
  <si>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</si>
  <si>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</si>
  <si>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</si>
  <si>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</si>
  <si>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</si>
  <si>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</si>
  <si>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</si>
  <si>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</si>
  <si>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</si>
  <si>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</si>
  <si>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</si>
  <si>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</si>
  <si>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</si>
  <si>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</si>
  <si>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</si>
  <si>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</si>
  <si>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</si>
  <si>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</si>
  <si>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</si>
  <si>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</si>
  <si>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</si>
  <si>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</si>
  <si>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</si>
  <si>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</si>
  <si>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</si>
  <si>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</si>
  <si>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</si>
  <si>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</si>
  <si>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</si>
  <si>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</si>
  <si>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</si>
  <si>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</si>
  <si>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</si>
  <si>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</si>
  <si>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</si>
  <si>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</si>
  <si>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</si>
  <si>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</si>
  <si>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</si>
  <si>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</si>
  <si>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</si>
  <si>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</si>
  <si>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</si>
  <si>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</si>
  <si>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</si>
  <si>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</si>
  <si>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</si>
  <si>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</si>
  <si>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</si>
  <si>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</si>
  <si>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</si>
  <si>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</si>
  <si>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</si>
  <si>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</si>
  <si>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</si>
  <si>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</si>
  <si>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</si>
  <si>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</si>
  <si>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</si>
  <si>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</si>
  <si>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</si>
  <si>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</si>
  <si>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</si>
  <si>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</si>
  <si>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</si>
  <si>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</si>
  <si>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</si>
  <si>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</si>
  <si>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</si>
  <si>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</si>
  <si>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</si>
  <si>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</si>
  <si>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</si>
  <si>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</si>
  <si>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</si>
  <si>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</si>
  <si>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</si>
  <si>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</si>
  <si>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</si>
  <si>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</si>
  <si>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</si>
  <si>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</si>
  <si>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</si>
  <si>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</si>
  <si>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</si>
  <si>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</si>
  <si>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</si>
  <si>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</si>
  <si>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</si>
  <si>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</si>
  <si>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</si>
  <si>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</si>
  <si>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</si>
  <si>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</si>
  <si>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</si>
  <si>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</si>
  <si>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</si>
  <si>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</si>
  <si>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</si>
  <si>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</si>
  <si>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</si>
  <si>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</si>
  <si>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</si>
  <si>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</si>
  <si>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</si>
  <si>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</si>
  <si>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</si>
  <si>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</si>
  <si>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</si>
  <si>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</si>
  <si>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</si>
  <si>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</si>
  <si>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</si>
  <si>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</si>
  <si>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</si>
  <si>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</si>
  <si>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</si>
  <si>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</si>
  <si>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</si>
  <si>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</si>
  <si>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</si>
  <si>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</si>
  <si>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</si>
  <si>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</si>
  <si>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</si>
  <si>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</si>
  <si>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</si>
  <si>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</si>
  <si>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</si>
  <si>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</si>
  <si>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</si>
  <si>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</si>
  <si>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</si>
  <si>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</si>
  <si>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</si>
  <si>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</si>
  <si>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</si>
  <si>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</si>
  <si>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</si>
  <si>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</si>
  <si>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</si>
  <si>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</si>
  <si>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</si>
  <si>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</si>
  <si>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</si>
  <si>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</si>
  <si>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</si>
  <si>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</si>
  <si>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</si>
  <si>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</si>
  <si>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</si>
  <si>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</si>
  <si>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</si>
  <si>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</si>
  <si>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</si>
  <si>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</si>
  <si>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</si>
  <si>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</si>
  <si>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</si>
  <si>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</si>
  <si>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</si>
  <si>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</si>
  <si>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</si>
  <si>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</si>
  <si>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</si>
  <si>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</si>
  <si>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</si>
  <si>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</si>
  <si>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</si>
  <si>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</si>
  <si>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</si>
  <si>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</si>
  <si>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</si>
  <si>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</si>
  <si>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</si>
  <si>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</si>
  <si>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</si>
  <si>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</si>
  <si>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</si>
  <si>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</si>
  <si>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</si>
  <si>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</si>
  <si>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</si>
  <si>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</si>
  <si>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</si>
  <si>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</si>
  <si>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</si>
  <si>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</si>
  <si>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</si>
  <si>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</si>
  <si>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</si>
  <si>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</si>
  <si>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</si>
  <si>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</si>
  <si>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</si>
  <si>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</si>
  <si>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</si>
  <si>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</si>
  <si>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</si>
  <si>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</si>
  <si>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</si>
  <si>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</si>
  <si>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</si>
  <si>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</si>
  <si>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</si>
  <si>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</si>
  <si>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</si>
  <si>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</si>
  <si>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</si>
  <si>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</si>
  <si>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</si>
  <si>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</si>
  <si>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</si>
  <si>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</si>
  <si>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</si>
  <si>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</si>
  <si>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</si>
  <si>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</si>
  <si>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</si>
  <si>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</si>
  <si>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</si>
  <si>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</si>
  <si>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</si>
  <si>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</si>
  <si>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</si>
  <si>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</si>
  <si>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</si>
  <si>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</si>
  <si>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</si>
  <si>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</si>
  <si>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</si>
  <si>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</si>
  <si>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</si>
  <si>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</si>
  <si>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</si>
  <si>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</si>
  <si>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</si>
  <si>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</si>
  <si>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</si>
  <si>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</si>
  <si>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</si>
  <si>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</si>
  <si>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</si>
  <si>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</si>
  <si>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</si>
  <si>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</si>
  <si>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</si>
  <si>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</si>
  <si>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</si>
  <si>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</si>
  <si>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</si>
  <si>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</si>
  <si>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</si>
  <si>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</si>
  <si>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</si>
  <si>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</si>
  <si>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</si>
  <si>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</si>
  <si>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</si>
  <si>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</si>
  <si>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</si>
  <si>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</si>
  <si>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</si>
  <si>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</si>
  <si>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</si>
  <si>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</si>
  <si>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</si>
  <si>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</si>
  <si>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</si>
  <si>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</si>
  <si>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</si>
  <si>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</si>
  <si>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</si>
  <si>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</si>
  <si>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</si>
  <si>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</si>
  <si>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</si>
  <si>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</si>
  <si>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</si>
  <si>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</si>
  <si>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</si>
  <si>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</si>
  <si>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</si>
  <si>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</si>
  <si>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</si>
  <si>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</si>
  <si>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</si>
  <si>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</si>
  <si>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</si>
  <si>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</si>
  <si>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</si>
  <si>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</si>
  <si>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</si>
  <si>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</si>
  <si>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</si>
  <si>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</si>
  <si>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</si>
  <si>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</si>
  <si>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</si>
  <si>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</si>
  <si>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</si>
  <si>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</si>
  <si>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</si>
  <si>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</si>
  <si>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</si>
  <si>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</si>
  <si>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</si>
  <si>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</si>
  <si>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</si>
  <si>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</si>
  <si>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</si>
  <si>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</si>
  <si>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</si>
  <si>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</si>
  <si>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</si>
  <si>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</si>
  <si>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</si>
  <si>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</si>
  <si>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</si>
  <si>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</si>
  <si>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</si>
  <si>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</si>
  <si>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</si>
  <si>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</si>
  <si>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</si>
  <si>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</si>
  <si>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</si>
  <si>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</si>
  <si>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</si>
  <si>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</si>
  <si>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</si>
  <si>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</si>
  <si>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</si>
  <si>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</si>
  <si>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</si>
  <si>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</si>
  <si>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</si>
  <si>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</si>
  <si>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</si>
  <si>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</si>
  <si>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</si>
  <si>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</si>
  <si>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</si>
  <si>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</si>
  <si>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</si>
  <si>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</si>
  <si>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</si>
  <si>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</si>
  <si>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</si>
  <si>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</si>
  <si>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</si>
  <si>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</si>
  <si>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</si>
  <si>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</si>
  <si>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</si>
  <si>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</si>
  <si>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</si>
  <si>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</si>
  <si>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</si>
  <si>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</si>
  <si>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</si>
  <si>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</si>
  <si>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</si>
  <si>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</si>
  <si>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</si>
  <si>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</si>
  <si>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</si>
  <si>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</si>
  <si>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</si>
  <si>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</si>
  <si>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</si>
  <si>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</si>
  <si>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</si>
  <si>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</si>
  <si>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</si>
  <si>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</si>
  <si>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</si>
  <si>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</si>
  <si>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</si>
  <si>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</si>
  <si>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</si>
  <si>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</si>
  <si>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</si>
  <si>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</si>
  <si>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</si>
  <si>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</si>
  <si>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</si>
  <si>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</si>
  <si>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</si>
  <si>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</si>
  <si>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</si>
  <si>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</si>
  <si>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</si>
  <si>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</si>
  <si>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</si>
  <si>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</si>
  <si>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</si>
  <si>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</si>
  <si>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</si>
  <si>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</si>
  <si>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</si>
  <si>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</si>
  <si>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</si>
  <si>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</si>
  <si>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</si>
  <si>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</si>
  <si>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</si>
  <si>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</si>
  <si>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</si>
  <si>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</si>
  <si>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</si>
  <si>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</si>
  <si>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</si>
  <si>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</si>
  <si>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</si>
  <si>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</si>
  <si>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</si>
  <si>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</si>
  <si>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</si>
  <si>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</si>
  <si>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</si>
  <si>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</si>
  <si>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</si>
  <si>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</si>
  <si>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</si>
  <si>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</si>
  <si>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</si>
  <si>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</si>
  <si>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</si>
  <si>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</si>
  <si>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</si>
  <si>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</si>
  <si>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</si>
  <si>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</si>
  <si>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</si>
  <si>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</si>
  <si>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</si>
  <si>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</si>
  <si>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</si>
  <si>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</si>
  <si>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</si>
  <si>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</si>
  <si>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</si>
  <si>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</si>
  <si>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</si>
  <si>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</si>
  <si>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</si>
  <si>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</si>
  <si>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</si>
  <si>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</si>
  <si>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</si>
  <si>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</si>
  <si>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</si>
  <si>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</si>
  <si>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</si>
  <si>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</si>
  <si>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</si>
  <si>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</si>
  <si>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</si>
  <si>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</si>
  <si>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</si>
  <si>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</si>
  <si>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</si>
  <si>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</si>
  <si>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</si>
  <si>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</si>
  <si>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</si>
  <si>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</si>
  <si>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</si>
  <si>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</si>
  <si>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</si>
  <si>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</si>
  <si>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</si>
  <si>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</si>
  <si>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</si>
  <si>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</si>
  <si>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</si>
  <si>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</si>
  <si>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</si>
  <si>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</si>
  <si>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</si>
  <si>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</si>
  <si>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</si>
  <si>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</si>
  <si>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</si>
  <si>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</si>
  <si>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</si>
  <si>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</si>
  <si>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</si>
  <si>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</si>
  <si>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</si>
  <si>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</si>
  <si>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</si>
  <si>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</si>
  <si>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</si>
  <si>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</si>
  <si>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</si>
  <si>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</si>
  <si>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</si>
  <si>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</si>
  <si>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</si>
  <si>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</si>
  <si>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</si>
  <si>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</si>
  <si>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</si>
  <si>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</si>
  <si>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</si>
  <si>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</si>
  <si>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</si>
  <si>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</si>
  <si>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</si>
  <si>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</si>
  <si>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</si>
  <si>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</si>
  <si>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</si>
  <si>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</si>
  <si>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</si>
  <si>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</si>
  <si>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</si>
  <si>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</si>
  <si>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</si>
  <si>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</si>
  <si>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</si>
  <si>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</si>
  <si>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</si>
  <si>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</si>
  <si>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</si>
  <si>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</si>
  <si>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</si>
  <si>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</si>
  <si>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</si>
  <si>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</si>
  <si>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</si>
  <si>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</si>
  <si>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</si>
  <si>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</si>
  <si>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</si>
  <si>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</si>
  <si>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</si>
  <si>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</si>
  <si>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</si>
  <si>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</si>
  <si>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</si>
  <si>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</si>
  <si>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</si>
  <si>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</si>
  <si>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</si>
  <si>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</si>
  <si>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</si>
  <si>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</si>
  <si>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</si>
  <si>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</si>
  <si>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</si>
  <si>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</si>
  <si>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</si>
  <si>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</si>
  <si>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</si>
  <si>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</si>
  <si>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</si>
  <si>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</si>
  <si>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</si>
  <si>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</si>
  <si>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</si>
  <si>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</si>
  <si>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</si>
  <si>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</si>
  <si>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</si>
  <si>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</si>
  <si>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</si>
  <si>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</si>
  <si>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</si>
  <si>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</si>
  <si>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</si>
  <si>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</si>
  <si>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</si>
  <si>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</si>
  <si>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</si>
  <si>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</si>
  <si>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</si>
  <si>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</si>
  <si>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</si>
  <si>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</si>
  <si>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</si>
  <si>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</si>
  <si>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</si>
  <si>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</si>
  <si>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</si>
  <si>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</si>
  <si>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</si>
  <si>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</si>
  <si>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</si>
  <si>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</si>
  <si>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</si>
  <si>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</si>
  <si>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</si>
  <si>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</si>
  <si>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</si>
  <si>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</si>
  <si>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</si>
  <si>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</si>
  <si>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</si>
  <si>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</si>
  <si>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</si>
  <si>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</si>
  <si>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</si>
  <si>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</si>
  <si>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</si>
  <si>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</si>
  <si>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</si>
  <si>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</si>
  <si>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</si>
  <si>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</si>
  <si>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</si>
  <si>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</si>
  <si>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</si>
  <si>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</si>
  <si>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</si>
  <si>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</si>
  <si>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</si>
  <si>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</si>
  <si>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</si>
  <si>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</si>
  <si>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</si>
  <si>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</si>
  <si>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</si>
  <si>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</si>
  <si>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</si>
  <si>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</si>
  <si>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</si>
  <si>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</si>
  <si>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</si>
  <si>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</si>
  <si>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</si>
  <si>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</si>
  <si>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</si>
  <si>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</si>
  <si>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</si>
  <si>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</si>
  <si>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</si>
  <si>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</si>
  <si>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</si>
  <si>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</si>
  <si>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</si>
  <si>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</si>
  <si>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</si>
  <si>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</si>
  <si>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</si>
  <si>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</si>
  <si>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</si>
  <si>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</si>
  <si>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</si>
  <si>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</si>
  <si>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</si>
  <si>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</si>
  <si>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</si>
  <si>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</si>
  <si>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</si>
  <si>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</si>
  <si>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</si>
  <si>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</si>
  <si>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</si>
  <si>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</si>
  <si>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</si>
  <si>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</si>
  <si>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</si>
  <si>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</si>
  <si>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</si>
  <si>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</si>
  <si>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</si>
  <si>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</si>
  <si>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</si>
  <si>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</si>
  <si>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</si>
  <si>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</si>
  <si>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</si>
  <si>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</si>
  <si>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</si>
  <si>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</si>
  <si>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</si>
  <si>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</si>
  <si>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</si>
  <si>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</si>
  <si>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</si>
  <si>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</si>
  <si>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</si>
  <si>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</si>
  <si>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</si>
  <si>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</si>
  <si>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</si>
  <si>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</si>
  <si>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</si>
  <si>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</si>
  <si>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</si>
  <si>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</si>
  <si>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</si>
  <si>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</si>
  <si>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</si>
  <si>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</si>
  <si>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</si>
  <si>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</si>
  <si>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</si>
  <si>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</si>
  <si>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</si>
  <si>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</si>
  <si>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</si>
  <si>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</si>
  <si>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</si>
  <si>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</si>
  <si>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</si>
  <si>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</si>
  <si>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</si>
  <si>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</si>
  <si>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</si>
  <si>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</si>
  <si>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</si>
  <si>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</si>
  <si>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</si>
  <si>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</si>
  <si>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</si>
  <si>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</si>
  <si>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</si>
  <si>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</si>
  <si>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</si>
  <si>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</si>
  <si>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</si>
  <si>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</si>
  <si>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</si>
  <si>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</si>
  <si>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</si>
  <si>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</si>
  <si>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</si>
  <si>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</si>
  <si>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</si>
  <si>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</si>
  <si>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</si>
  <si>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</si>
  <si>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</si>
  <si>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</si>
  <si>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</si>
  <si>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</si>
  <si>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</si>
  <si>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</si>
  <si>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</si>
  <si>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</si>
  <si>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</si>
  <si>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</si>
  <si>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</si>
  <si>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</si>
  <si>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</si>
  <si>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</si>
  <si>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</si>
  <si>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</si>
  <si>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</si>
  <si>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</si>
  <si>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</si>
  <si>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</si>
  <si>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</si>
  <si>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</si>
  <si>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</si>
  <si>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</si>
  <si>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</si>
  <si>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</si>
  <si>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</si>
  <si>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</si>
  <si>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</si>
  <si>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</si>
  <si>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</si>
  <si>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</si>
  <si>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</si>
  <si>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</si>
  <si>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</si>
  <si>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</si>
  <si>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</si>
  <si>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</si>
  <si>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</si>
  <si>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</si>
  <si>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</si>
  <si>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</si>
  <si>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</si>
  <si>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</si>
  <si>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</si>
  <si>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</si>
  <si>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</si>
  <si>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</si>
  <si>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</si>
  <si>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</si>
  <si>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</si>
  <si>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</si>
  <si>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</si>
  <si>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</si>
  <si>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</si>
  <si>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</si>
  <si>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</si>
  <si>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</si>
  <si>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</si>
  <si>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</si>
  <si>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</si>
  <si>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</si>
  <si>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</si>
  <si>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</si>
  <si>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</si>
  <si>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</si>
  <si>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</si>
  <si>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</si>
  <si>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</si>
  <si>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</si>
  <si>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</si>
  <si>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</si>
  <si>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</si>
  <si>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</si>
  <si>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</si>
  <si>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</si>
  <si>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</si>
  <si>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</si>
  <si>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</si>
  <si>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</si>
  <si>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</si>
  <si>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</si>
  <si>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</si>
  <si>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</si>
  <si>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</si>
  <si>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</si>
  <si>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</si>
  <si>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</si>
  <si>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</si>
  <si>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</si>
  <si>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</si>
  <si>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</si>
  <si>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</si>
  <si>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</si>
  <si>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</si>
  <si>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</si>
  <si>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</si>
  <si>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</si>
  <si>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</si>
  <si>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</si>
  <si>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</si>
  <si>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</si>
  <si>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</si>
  <si>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</si>
  <si>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</si>
  <si>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</si>
  <si>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</si>
  <si>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</si>
  <si>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</si>
  <si>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</si>
  <si>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</si>
  <si>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</si>
  <si>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</si>
  <si>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</si>
  <si>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</si>
  <si>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</si>
  <si>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</si>
  <si>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</si>
  <si>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</si>
  <si>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</si>
  <si>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</si>
  <si>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</si>
  <si>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</si>
  <si>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</si>
  <si>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</si>
  <si>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</si>
  <si>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</si>
  <si>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</si>
  <si>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</si>
  <si>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</si>
  <si>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</si>
  <si>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</si>
  <si>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</si>
  <si>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</si>
  <si>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</si>
  <si>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</si>
  <si>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</si>
  <si>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</si>
  <si>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</si>
  <si>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</si>
  <si>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</si>
  <si>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</si>
  <si>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</si>
  <si>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</si>
  <si>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</si>
  <si>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</si>
  <si>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</si>
  <si>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</si>
  <si>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</si>
  <si>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</si>
  <si>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</si>
  <si>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</si>
  <si>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</si>
  <si>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</si>
  <si>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</si>
  <si>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</si>
  <si>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</si>
  <si>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</si>
  <si>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</si>
  <si>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</si>
  <si>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</si>
  <si>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</si>
  <si>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</si>
  <si>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</si>
  <si>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</si>
  <si>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</si>
  <si>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</si>
  <si>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</si>
  <si>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</si>
  <si>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</si>
  <si>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</si>
  <si>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</si>
  <si>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</si>
  <si>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</si>
  <si>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</si>
  <si>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</si>
  <si>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</si>
  <si>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</si>
  <si>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</si>
  <si>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</si>
  <si>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</si>
  <si>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</si>
  <si>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</si>
  <si>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</si>
  <si>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</si>
  <si>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</si>
  <si>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</si>
  <si>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</si>
  <si>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</si>
  <si>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</si>
  <si>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</si>
  <si>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</si>
  <si>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</si>
  <si>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</si>
  <si>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</si>
  <si>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</si>
  <si>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</si>
  <si>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</si>
  <si>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</si>
  <si>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</si>
  <si>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</si>
  <si>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</si>
  <si>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</si>
  <si>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</si>
  <si>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</si>
  <si>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</si>
  <si>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</si>
  <si>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</si>
  <si>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</si>
  <si>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</si>
  <si>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</si>
  <si>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</si>
  <si>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</si>
  <si>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</si>
  <si>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</si>
  <si>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</si>
  <si>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</si>
  <si>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</si>
  <si>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</si>
  <si>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</si>
  <si>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</si>
  <si>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</si>
  <si>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</si>
  <si>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</si>
  <si>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</si>
  <si>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</si>
  <si>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</si>
  <si>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</si>
  <si>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</si>
  <si>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</si>
  <si>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</si>
  <si>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</si>
  <si>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</si>
  <si>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</si>
  <si>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</si>
  <si>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</si>
  <si>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</si>
  <si>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</si>
  <si>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</si>
  <si>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</si>
  <si>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</si>
  <si>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</si>
  <si>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</si>
  <si>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</si>
  <si>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</si>
  <si>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</si>
  <si>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</si>
  <si>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</si>
  <si>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</si>
  <si>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</si>
  <si>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</si>
  <si>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</si>
  <si>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</si>
  <si>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</si>
  <si>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</si>
  <si>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</si>
  <si>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</si>
  <si>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</si>
  <si>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</si>
  <si>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</si>
  <si>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</si>
  <si>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</si>
  <si>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</si>
  <si>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</si>
  <si>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</si>
  <si>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</si>
  <si>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</si>
  <si>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</si>
  <si>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</si>
  <si>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</si>
  <si>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</si>
  <si>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</si>
  <si>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</si>
  <si>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</si>
  <si>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</si>
  <si>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</si>
  <si>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</si>
  <si>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</si>
  <si>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</si>
  <si>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</si>
  <si>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</si>
  <si>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</si>
  <si>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</si>
  <si>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</si>
  <si>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</si>
  <si>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</si>
  <si>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</si>
  <si>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</si>
  <si>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</si>
  <si>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</si>
  <si>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</si>
  <si>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</si>
  <si>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</si>
  <si>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</si>
  <si>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</si>
  <si>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</si>
  <si>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</si>
  <si>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</si>
  <si>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</si>
  <si>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</si>
  <si>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</si>
  <si>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</si>
  <si>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</si>
  <si>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</si>
  <si>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</si>
  <si>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</si>
  <si>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</si>
  <si>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</si>
  <si>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</si>
  <si>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</si>
  <si>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</si>
  <si>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</si>
  <si>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</si>
  <si>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</si>
  <si>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</si>
  <si>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</si>
  <si>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</si>
  <si>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</si>
  <si>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</si>
  <si>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</si>
  <si>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</si>
  <si>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</si>
  <si>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</si>
  <si>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</si>
  <si>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</si>
  <si>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</si>
  <si>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</si>
  <si>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</si>
  <si>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</si>
  <si>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</si>
  <si>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</si>
  <si>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</si>
  <si>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</si>
  <si>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</si>
  <si>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</si>
  <si>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</si>
  <si>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</si>
  <si>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</si>
  <si>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</si>
  <si>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</si>
  <si>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</si>
  <si>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</si>
  <si>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</si>
  <si>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</si>
  <si>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</si>
  <si>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</si>
  <si>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</si>
  <si>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</si>
  <si>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</si>
  <si>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</si>
  <si>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</si>
  <si>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</si>
  <si>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</si>
  <si>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</si>
  <si>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</si>
  <si>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</si>
  <si>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</si>
  <si>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</si>
  <si>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</si>
  <si>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</si>
  <si>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</si>
  <si>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</si>
  <si>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</si>
  <si>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</si>
  <si>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</si>
  <si>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</si>
  <si>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</si>
  <si>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</si>
  <si>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</si>
  <si>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</si>
  <si>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</si>
  <si>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</si>
  <si>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</si>
  <si>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</si>
  <si>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</si>
  <si>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</si>
  <si>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</si>
  <si>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</si>
  <si>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</si>
  <si>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</si>
  <si>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</si>
  <si>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</si>
  <si>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</si>
  <si>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</si>
  <si>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</si>
  <si>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</si>
  <si>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</si>
  <si>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</si>
  <si>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</si>
  <si>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</si>
  <si>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</si>
  <si>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</si>
  <si>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</si>
  <si>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</si>
  <si>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</si>
  <si>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</si>
  <si>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</si>
  <si>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</si>
  <si>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</si>
  <si>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</si>
  <si>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</si>
  <si>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</si>
  <si>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</si>
  <si>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</si>
  <si>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</si>
  <si>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</si>
  <si>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</si>
  <si>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</si>
  <si>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</si>
  <si>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</si>
  <si>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</si>
  <si>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</si>
  <si>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</si>
  <si>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</si>
  <si>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</si>
  <si>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</si>
  <si>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</si>
  <si>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</si>
  <si>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</si>
  <si>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</si>
  <si>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</si>
  <si>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</si>
  <si>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</si>
  <si>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</si>
  <si>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</si>
  <si>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</si>
  <si>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</si>
  <si>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</si>
  <si>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</si>
  <si>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</si>
  <si>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</si>
  <si>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</si>
  <si>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</si>
  <si>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</si>
  <si>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</si>
  <si>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</si>
  <si>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</si>
  <si>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</si>
  <si>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</si>
  <si>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</si>
  <si>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</si>
  <si>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</si>
  <si>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</si>
  <si>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</si>
  <si>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</si>
  <si>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</si>
  <si>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</si>
  <si>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</si>
  <si>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</si>
  <si>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</si>
  <si>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</si>
  <si>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</si>
  <si>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</si>
  <si>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</si>
  <si>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</si>
  <si>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</si>
  <si>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</si>
  <si>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</si>
  <si>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</si>
  <si>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</si>
  <si>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</si>
  <si>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</si>
  <si>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</si>
  <si>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</si>
  <si>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</si>
  <si>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</si>
  <si>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</si>
  <si>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</si>
  <si>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</si>
  <si>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</si>
  <si>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</si>
  <si>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</si>
  <si>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</si>
  <si>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</si>
  <si>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</si>
  <si>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</si>
  <si>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</si>
  <si>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</si>
  <si>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</si>
  <si>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</si>
  <si>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</si>
  <si>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</si>
  <si>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</si>
  <si>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</si>
  <si>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</si>
  <si>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</si>
  <si>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</si>
  <si>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</si>
  <si>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</si>
  <si>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</si>
  <si>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</si>
  <si>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</si>
  <si>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</si>
  <si>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</si>
  <si>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</si>
  <si>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</si>
  <si>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</si>
  <si>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</si>
  <si>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</si>
  <si>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</si>
  <si>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</si>
  <si>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</si>
  <si>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</si>
  <si>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</si>
  <si>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</si>
  <si>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</si>
  <si>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</si>
  <si>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</si>
  <si>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</si>
  <si>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</si>
  <si>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</si>
  <si>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</si>
  <si>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</si>
  <si>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</si>
  <si>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</si>
  <si>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</si>
  <si>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</si>
  <si>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</si>
  <si>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</si>
  <si>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</si>
  <si>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</si>
  <si>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</si>
  <si>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</si>
  <si>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</si>
  <si>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</si>
  <si>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</si>
  <si>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</si>
  <si>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</si>
  <si>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</si>
  <si>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</si>
  <si>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</si>
  <si>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</si>
  <si>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</si>
  <si>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</si>
  <si>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</si>
  <si>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</si>
  <si>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</si>
  <si>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</si>
  <si>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</si>
  <si>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</si>
  <si>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</si>
  <si>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</si>
  <si>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</si>
  <si>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</si>
  <si>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</si>
  <si>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</si>
  <si>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</si>
  <si>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</si>
  <si>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</si>
  <si>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</si>
  <si>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</si>
  <si>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</si>
  <si>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</si>
  <si>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</si>
  <si>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</si>
  <si>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</si>
  <si>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</si>
  <si>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</si>
  <si>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</si>
  <si>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</si>
  <si>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</si>
  <si>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</si>
  <si>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</si>
  <si>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</si>
  <si>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</si>
  <si>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</si>
  <si>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</si>
  <si>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</si>
  <si>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</si>
  <si>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</si>
  <si>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</si>
  <si>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</si>
  <si>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</si>
  <si>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</si>
  <si>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</si>
  <si>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</si>
  <si>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</si>
  <si>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</si>
  <si>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</si>
  <si>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</si>
  <si>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</si>
  <si>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</si>
  <si>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</si>
  <si>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</si>
  <si>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</si>
  <si>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</si>
  <si>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</si>
  <si>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</si>
  <si>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</si>
  <si>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</si>
  <si>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</si>
  <si>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</si>
  <si>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</si>
  <si>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</si>
  <si>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</si>
  <si>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</si>
  <si>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</si>
  <si>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</si>
  <si>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</si>
  <si>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</si>
  <si>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</si>
  <si>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</si>
  <si>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</si>
  <si>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</si>
  <si>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</si>
  <si>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</si>
  <si>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</si>
  <si>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</si>
  <si>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</si>
  <si>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</si>
  <si>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</si>
  <si>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</si>
  <si>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</si>
  <si>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</si>
  <si>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</si>
  <si>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</si>
  <si>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</si>
  <si>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</si>
  <si>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</si>
  <si>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</si>
  <si>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</si>
  <si>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</si>
  <si>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</si>
  <si>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</si>
  <si>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</si>
  <si>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</si>
  <si>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</si>
  <si>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</si>
  <si>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</si>
  <si>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</si>
  <si>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</si>
  <si>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</si>
  <si>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</si>
  <si>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</si>
  <si>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</si>
  <si>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</si>
  <si>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</si>
  <si>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</si>
  <si>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</si>
  <si>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</si>
  <si>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</si>
  <si>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</si>
  <si>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</si>
  <si>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</si>
  <si>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</si>
  <si>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</si>
  <si>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</si>
  <si>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</si>
  <si>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</si>
  <si>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</si>
  <si>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</si>
  <si>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</si>
  <si>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</si>
  <si>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</si>
  <si>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</si>
  <si>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</si>
  <si>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</si>
  <si>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</si>
  <si>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</si>
  <si>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</si>
  <si>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</si>
  <si>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</si>
  <si>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</si>
  <si>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</si>
  <si>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</si>
  <si>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</si>
  <si>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</si>
  <si>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</si>
  <si>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</si>
  <si>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</si>
  <si>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</si>
  <si>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</si>
  <si>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</si>
  <si>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</si>
  <si>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</si>
  <si>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</si>
  <si>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</si>
  <si>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</si>
  <si>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</si>
  <si>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</si>
  <si>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</si>
  <si>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</si>
  <si>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</si>
  <si>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</si>
  <si>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</si>
  <si>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</si>
  <si>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</si>
  <si>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</si>
  <si>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</si>
  <si>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</si>
  <si>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</si>
  <si>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</si>
  <si>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</si>
  <si>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</si>
  <si>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</si>
  <si>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</si>
  <si>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</si>
  <si>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</si>
  <si>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</si>
  <si>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</si>
  <si>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</si>
  <si>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</si>
  <si>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</si>
  <si>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</si>
  <si>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</si>
  <si>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</si>
  <si>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</si>
  <si>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</si>
  <si>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</si>
  <si>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</si>
  <si>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</si>
  <si>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</si>
  <si>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</si>
  <si>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</si>
  <si>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</si>
  <si>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</si>
  <si>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</si>
  <si>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</si>
  <si>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</si>
  <si>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</si>
  <si>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</si>
  <si>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</si>
  <si>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</si>
  <si>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</si>
  <si>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</si>
  <si>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</si>
  <si>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</si>
  <si>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</si>
  <si>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</si>
  <si>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</si>
  <si>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</si>
  <si>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</si>
  <si>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</si>
  <si>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</si>
  <si>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</si>
  <si>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</si>
  <si>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</si>
  <si>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</si>
  <si>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</si>
  <si>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</si>
  <si>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</si>
  <si>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</si>
  <si>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</si>
  <si>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</si>
  <si>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</si>
  <si>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</si>
  <si>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</si>
  <si>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</si>
  <si>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</si>
  <si>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</si>
  <si>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</si>
  <si>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</si>
  <si>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</si>
  <si>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</si>
  <si>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</si>
  <si>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</si>
  <si>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</si>
  <si>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</si>
  <si>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</si>
  <si>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</si>
  <si>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</si>
  <si>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</si>
  <si>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</si>
  <si>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</si>
  <si>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</si>
  <si>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</si>
  <si>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</si>
  <si>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</si>
  <si>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</si>
  <si>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</si>
  <si>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</si>
  <si>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</si>
  <si>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</si>
  <si>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</si>
  <si>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</si>
  <si>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</si>
  <si>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</si>
  <si>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</si>
  <si>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</si>
  <si>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</si>
  <si>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</si>
  <si>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</si>
  <si>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</si>
  <si>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</si>
  <si>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</si>
  <si>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</si>
  <si>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</si>
  <si>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</si>
  <si>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</si>
  <si>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</si>
  <si>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</si>
  <si>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</si>
  <si>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</si>
  <si>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</si>
  <si>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</si>
  <si>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</si>
  <si>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</si>
  <si>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</si>
  <si>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</si>
  <si>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</si>
  <si>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</si>
  <si>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</si>
  <si>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</si>
  <si>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</si>
  <si>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</si>
  <si>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</si>
  <si>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</si>
  <si>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</si>
  <si>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</si>
  <si>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</si>
  <si>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</si>
  <si>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</si>
  <si>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</si>
  <si>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</si>
  <si>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</si>
  <si>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</si>
  <si>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</si>
  <si>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</si>
  <si>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</si>
  <si>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</si>
  <si>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</si>
  <si>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</si>
  <si>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</si>
  <si>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</si>
  <si>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</si>
  <si>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</si>
  <si>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</si>
  <si>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</si>
  <si>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</si>
  <si>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</si>
  <si>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</si>
  <si>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</si>
  <si>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</si>
  <si>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</si>
  <si>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</si>
  <si>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</si>
  <si>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</si>
  <si>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</si>
  <si>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</si>
  <si>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</si>
  <si>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</si>
  <si>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</si>
  <si>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</si>
  <si>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</si>
  <si>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</si>
  <si>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</si>
  <si>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</si>
  <si>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</si>
  <si>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</si>
  <si>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</si>
  <si>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</si>
  <si>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</si>
  <si>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</si>
  <si>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</si>
  <si>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</si>
  <si>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</si>
  <si>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</si>
  <si>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</si>
  <si>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</si>
  <si>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</si>
  <si>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</si>
  <si>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</si>
  <si>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</si>
  <si>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</si>
  <si>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</si>
  <si>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</si>
  <si>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</si>
  <si>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</si>
  <si>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</si>
  <si>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</si>
  <si>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</si>
  <si>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</si>
  <si>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</si>
  <si>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</si>
  <si>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</si>
  <si>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</si>
  <si>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</si>
  <si>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</si>
  <si>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</si>
  <si>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</si>
  <si>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</si>
  <si>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</si>
  <si>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</si>
  <si>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</si>
  <si>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</si>
  <si>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</si>
  <si>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</si>
  <si>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</si>
  <si>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</si>
  <si>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</si>
  <si>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</si>
  <si>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</si>
  <si>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</si>
  <si>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</si>
  <si>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</si>
  <si>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</si>
  <si>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</si>
  <si>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</si>
  <si>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</si>
  <si>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</si>
  <si>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</si>
  <si>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</si>
  <si>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</si>
  <si>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</si>
  <si>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</si>
  <si>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</si>
  <si>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</si>
  <si>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</si>
  <si>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</si>
  <si>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</si>
  <si>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</si>
  <si>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</si>
  <si>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</si>
  <si>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</si>
  <si>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</si>
  <si>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</si>
  <si>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</si>
  <si>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</si>
  <si>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</si>
  <si>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</si>
  <si>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</si>
  <si>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</si>
  <si>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</si>
  <si>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</si>
  <si>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</si>
  <si>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</si>
  <si>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</si>
  <si>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</si>
  <si>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</si>
  <si>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</si>
  <si>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</si>
  <si>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</si>
  <si>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</si>
  <si>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</si>
  <si>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</si>
  <si>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</si>
  <si>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</si>
  <si>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</si>
  <si>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</si>
  <si>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</si>
  <si>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</si>
  <si>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</si>
  <si>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</si>
  <si>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</si>
  <si>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</si>
  <si>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</si>
  <si>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</si>
  <si>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</si>
  <si>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</si>
  <si>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</si>
  <si>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</si>
  <si>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</si>
  <si>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</si>
  <si>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</si>
  <si>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</si>
  <si>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</si>
  <si>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</si>
  <si>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</si>
  <si>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</si>
  <si>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</si>
  <si>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</si>
  <si>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</si>
  <si>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</si>
  <si>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</si>
  <si>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</si>
  <si>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</si>
  <si>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</si>
  <si>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</si>
  <si>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</si>
  <si>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</si>
  <si>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</si>
  <si>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</si>
  <si>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</si>
  <si>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</si>
  <si>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</si>
  <si>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</si>
  <si>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</si>
  <si>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</si>
  <si>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</si>
  <si>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</si>
  <si>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</si>
  <si>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</si>
  <si>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</si>
  <si>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</si>
  <si>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</si>
  <si>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</si>
  <si>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</si>
  <si>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</si>
  <si>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</si>
  <si>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</si>
  <si>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</si>
  <si>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</si>
  <si>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</si>
  <si>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</si>
  <si>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</si>
  <si>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</si>
  <si>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</si>
  <si>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</si>
  <si>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</si>
  <si>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</si>
  <si>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</si>
  <si>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</si>
  <si>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</si>
  <si>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</si>
  <si>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</si>
  <si>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</si>
  <si>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</si>
  <si>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</si>
  <si>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</si>
  <si>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</si>
  <si>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</si>
  <si>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</si>
  <si>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</si>
  <si>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</si>
  <si>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</si>
  <si>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</si>
  <si>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</si>
  <si>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</si>
  <si>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</si>
  <si>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</si>
  <si>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</si>
  <si>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</si>
  <si>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</si>
  <si>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</si>
  <si>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</si>
  <si>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</si>
  <si>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</si>
  <si>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</si>
  <si>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</si>
  <si>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</si>
  <si>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</si>
  <si>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</si>
  <si>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</si>
  <si>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</si>
  <si>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</si>
  <si>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</si>
  <si>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</si>
  <si>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</si>
  <si>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</si>
  <si>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</si>
  <si>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</si>
  <si>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</si>
  <si>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</si>
  <si>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</si>
  <si>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</si>
  <si>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</si>
  <si>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</si>
  <si>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</si>
  <si>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</si>
  <si>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</si>
  <si>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</si>
  <si>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</si>
  <si>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</si>
  <si>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</si>
  <si>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</si>
  <si>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</si>
  <si>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</si>
  <si>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</si>
  <si>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</si>
  <si>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</si>
  <si>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</si>
  <si>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</si>
  <si>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</si>
  <si>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</si>
  <si>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</si>
  <si>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</si>
  <si>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</si>
  <si>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</si>
  <si>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</si>
  <si>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</si>
  <si>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</si>
  <si>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</si>
  <si>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</si>
  <si>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</si>
  <si>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</si>
  <si>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</si>
  <si>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</si>
  <si>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</si>
  <si>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</si>
  <si>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</si>
  <si>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</si>
  <si>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</si>
  <si>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</si>
  <si>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</si>
  <si>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</si>
  <si>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</si>
  <si>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</si>
  <si>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</si>
  <si>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</si>
  <si>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</si>
  <si>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</si>
  <si>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</si>
  <si>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</si>
  <si>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</si>
  <si>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</si>
  <si>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</si>
  <si>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</si>
  <si>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</si>
  <si>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</si>
  <si>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</si>
  <si>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</si>
  <si>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</si>
  <si>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</si>
  <si>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</si>
  <si>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</si>
  <si>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</si>
  <si>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</si>
  <si>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</si>
  <si>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</si>
  <si>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</si>
  <si>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</si>
  <si>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</si>
  <si>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</si>
  <si>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</si>
  <si>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</si>
  <si>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</si>
  <si>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</si>
  <si>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</si>
  <si>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</si>
  <si>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</si>
  <si>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</si>
  <si>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</si>
  <si>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</si>
  <si>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</si>
  <si>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</si>
  <si>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</si>
  <si>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</si>
  <si>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</si>
  <si>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</si>
  <si>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</si>
  <si>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</si>
  <si>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</si>
  <si>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</si>
  <si>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</si>
  <si>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</si>
  <si>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</si>
  <si>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</si>
  <si>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</si>
  <si>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</si>
  <si>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</si>
  <si>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</si>
  <si>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</si>
  <si>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</si>
  <si>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</si>
  <si>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</si>
  <si>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</si>
  <si>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</si>
  <si>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</si>
  <si>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</si>
  <si>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</si>
  <si>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</si>
  <si>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</si>
  <si>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</si>
  <si>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</si>
  <si>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</si>
  <si>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</si>
  <si>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</si>
  <si>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</si>
  <si>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</si>
  <si>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</si>
  <si>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</si>
  <si>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</si>
  <si>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</si>
  <si>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</si>
  <si>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</si>
  <si>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</si>
  <si>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</si>
  <si>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</si>
  <si>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</si>
  <si>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</si>
  <si>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</si>
  <si>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</si>
  <si>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</si>
  <si>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</si>
  <si>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</si>
  <si>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</si>
  <si>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</si>
  <si>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</si>
  <si>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</si>
  <si>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</si>
  <si>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</si>
  <si>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</si>
  <si>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</si>
  <si>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</si>
  <si>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</si>
  <si>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</si>
  <si>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</si>
  <si>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</si>
  <si>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</si>
  <si>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</si>
  <si>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</si>
  <si>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</si>
  <si>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</si>
  <si>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</si>
  <si>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</si>
  <si>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</si>
  <si>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</si>
  <si>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</si>
  <si>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</si>
  <si>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</si>
  <si>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</si>
  <si>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</si>
  <si>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</si>
  <si>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</si>
  <si>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</si>
  <si>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</si>
  <si>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</si>
  <si>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</si>
  <si>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</si>
  <si>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</si>
  <si>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</si>
  <si>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</si>
  <si>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</si>
  <si>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</si>
  <si>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</si>
  <si>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</si>
  <si>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</si>
  <si>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</si>
  <si>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</si>
  <si>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</si>
  <si>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</si>
  <si>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</si>
  <si>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</si>
  <si>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</si>
  <si>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</si>
  <si>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</si>
  <si>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</si>
  <si>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</si>
  <si>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</si>
  <si>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</si>
  <si>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</si>
  <si>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</si>
  <si>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</si>
  <si>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</si>
  <si>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</si>
  <si>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</si>
  <si>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</si>
  <si>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</si>
  <si>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</si>
  <si>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</si>
  <si>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</si>
  <si>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</si>
  <si>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</si>
  <si>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</si>
  <si>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</si>
  <si>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</si>
  <si>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</si>
  <si>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</si>
  <si>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</si>
  <si>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</si>
  <si>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</si>
  <si>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</si>
  <si>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</si>
  <si>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</si>
  <si>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</si>
  <si>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</si>
  <si>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</si>
  <si>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</si>
  <si>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</si>
  <si>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</si>
  <si>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</si>
  <si>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</si>
  <si>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</si>
  <si>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</si>
  <si>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</si>
  <si>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</si>
  <si>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</si>
  <si>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</si>
  <si>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</si>
  <si>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</si>
  <si>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</si>
  <si>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</si>
  <si>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</si>
  <si>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</si>
  <si>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</si>
  <si>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</si>
  <si>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</si>
  <si>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</si>
  <si>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</si>
  <si>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</si>
  <si>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</si>
  <si>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</si>
  <si>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</si>
  <si>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</si>
  <si>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</si>
  <si>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</si>
  <si>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</si>
  <si>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</si>
  <si>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</si>
  <si>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</si>
  <si>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</si>
  <si>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</si>
  <si>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</si>
  <si>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</si>
  <si>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</si>
  <si>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</si>
  <si>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</si>
  <si>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</si>
  <si>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</si>
  <si>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</si>
  <si>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</si>
  <si>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</si>
  <si>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</si>
  <si>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</si>
  <si>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</si>
  <si>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</si>
  <si>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</si>
  <si>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</si>
  <si>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</si>
  <si>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</si>
  <si>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</si>
  <si>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</si>
  <si>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</si>
  <si>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</si>
  <si>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</si>
  <si>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</si>
  <si>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</si>
  <si>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</si>
  <si>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</si>
  <si>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</si>
  <si>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</si>
  <si>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</si>
  <si>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</si>
  <si>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</si>
  <si>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</si>
  <si>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</si>
  <si>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</si>
  <si>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</si>
  <si>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</si>
  <si>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</si>
  <si>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</si>
  <si>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</si>
  <si>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</si>
  <si>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</si>
  <si>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</si>
  <si>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</si>
  <si>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</si>
  <si>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</si>
  <si>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</si>
  <si>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</si>
  <si>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</si>
  <si>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</si>
  <si>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</si>
  <si>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</si>
  <si>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</si>
  <si>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</si>
  <si>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</si>
  <si>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</si>
  <si>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</si>
  <si>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</si>
  <si>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</si>
  <si>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</si>
  <si>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</si>
  <si>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</si>
  <si>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</si>
  <si>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</si>
  <si>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</si>
  <si>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</si>
  <si>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</si>
  <si>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</si>
  <si>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</si>
  <si>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</si>
  <si>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</si>
  <si>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</si>
  <si>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</si>
  <si>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</si>
  <si>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</si>
  <si>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</si>
  <si>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</si>
  <si>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</si>
  <si>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</si>
  <si>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</si>
  <si>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</si>
  <si>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</si>
  <si>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</si>
  <si>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</si>
  <si>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</si>
  <si>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</si>
  <si>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</si>
  <si>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</si>
  <si>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</si>
  <si>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</si>
  <si>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</si>
  <si>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</si>
  <si>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</si>
  <si>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</si>
  <si>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</si>
  <si>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</si>
  <si>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</si>
  <si>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</si>
  <si>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</si>
  <si>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</si>
  <si>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</si>
  <si>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</si>
  <si>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</si>
  <si>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</si>
  <si>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</si>
  <si>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</si>
  <si>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</si>
  <si>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</si>
  <si>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</si>
  <si>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</si>
  <si>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</si>
  <si>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</si>
  <si>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</si>
  <si>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</si>
  <si>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</si>
  <si>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</si>
  <si>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</si>
  <si>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</si>
  <si>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</si>
  <si>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</si>
  <si>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</si>
  <si>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</si>
  <si>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</si>
  <si>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</si>
  <si>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</si>
  <si>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</si>
  <si>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</si>
  <si>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</si>
  <si>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</si>
  <si>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</si>
  <si>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</si>
  <si>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</si>
  <si>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</si>
  <si>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</si>
  <si>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</si>
  <si>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</si>
  <si>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</si>
  <si>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</si>
  <si>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</si>
  <si>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</si>
  <si>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</si>
  <si>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</si>
  <si>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</si>
  <si>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</si>
  <si>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</si>
  <si>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</si>
  <si>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</si>
  <si>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</si>
  <si>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</si>
  <si>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</si>
  <si>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</si>
  <si>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</si>
  <si>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</si>
  <si>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</si>
  <si>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</si>
  <si>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</si>
  <si>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</si>
  <si>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</si>
  <si>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</si>
  <si>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</si>
  <si>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</si>
  <si>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</si>
  <si>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</si>
  <si>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</si>
  <si>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</si>
  <si>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</si>
  <si>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</si>
  <si>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</si>
  <si>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</si>
  <si>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</si>
  <si>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</si>
  <si>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</si>
  <si>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</si>
  <si>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</si>
  <si>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</si>
  <si>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</si>
  <si>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</si>
  <si>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</si>
  <si>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</si>
  <si>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</si>
  <si>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</si>
  <si>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</si>
  <si>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</si>
  <si>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</si>
  <si>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</si>
  <si>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</si>
  <si>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</si>
  <si>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</si>
  <si>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</si>
  <si>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</si>
  <si>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</si>
  <si>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</si>
  <si>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</si>
  <si>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</si>
  <si>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</si>
  <si>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</si>
  <si>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</si>
  <si>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</si>
  <si>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</si>
  <si>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</si>
  <si>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</si>
  <si>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</si>
  <si>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</si>
  <si>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</si>
  <si>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</si>
  <si>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</si>
  <si>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</si>
  <si>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</si>
  <si>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</si>
  <si>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</si>
  <si>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</si>
  <si>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</si>
  <si>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</si>
  <si>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</si>
  <si>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</si>
  <si>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</si>
  <si>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</si>
  <si>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</si>
  <si>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</si>
  <si>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</si>
  <si>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</si>
  <si>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</si>
  <si>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</si>
  <si>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</si>
  <si>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</si>
  <si>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</si>
  <si>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</si>
  <si>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</si>
  <si>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</si>
  <si>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</si>
  <si>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</si>
  <si>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</si>
  <si>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</si>
  <si>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</si>
  <si>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</si>
  <si>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</si>
  <si>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</si>
  <si>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</si>
  <si>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</si>
  <si>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</si>
  <si>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</si>
  <si>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</si>
  <si>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</si>
  <si>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</si>
  <si>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</si>
  <si>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</si>
  <si>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</si>
  <si>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</si>
  <si>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</si>
  <si>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</si>
  <si>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</si>
  <si>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</si>
  <si>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</si>
  <si>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</si>
  <si>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</si>
  <si>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</si>
  <si>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</si>
  <si>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</si>
  <si>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</si>
  <si>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</si>
  <si>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</si>
  <si>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</si>
  <si>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</si>
  <si>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</si>
  <si>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</si>
  <si>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</si>
  <si>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</si>
  <si>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</si>
  <si>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</si>
  <si>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</si>
  <si>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</si>
  <si>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</si>
  <si>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</si>
  <si>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</si>
  <si>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</si>
  <si>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</si>
  <si>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</si>
  <si>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</si>
  <si>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</si>
  <si>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</si>
  <si>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</si>
  <si>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</si>
  <si>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</si>
  <si>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</si>
  <si>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</si>
  <si>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</si>
  <si>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</si>
  <si>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</si>
  <si>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</si>
  <si>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</si>
  <si>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</si>
  <si>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</si>
  <si>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</si>
  <si>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</si>
  <si>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</si>
  <si>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</si>
  <si>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</si>
  <si>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</si>
  <si>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</si>
  <si>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</si>
  <si>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</si>
  <si>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</si>
  <si>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</si>
  <si>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</si>
  <si>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</si>
  <si>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</si>
  <si>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</si>
  <si>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</si>
  <si>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</si>
  <si>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</si>
  <si>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</si>
  <si>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</si>
  <si>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</si>
  <si>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</si>
  <si>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</si>
  <si>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</si>
  <si>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</si>
  <si>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</si>
  <si>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</si>
  <si>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</si>
  <si>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</si>
  <si>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</si>
  <si>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</si>
  <si>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</si>
  <si>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</si>
  <si>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</si>
  <si>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</si>
  <si>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</si>
  <si>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</si>
  <si>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</si>
  <si>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</si>
  <si>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</si>
  <si>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</si>
  <si>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</si>
  <si>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</si>
  <si>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</si>
  <si>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</si>
  <si>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</si>
  <si>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</si>
  <si>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</si>
  <si>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</si>
  <si>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</si>
  <si>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</si>
  <si>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</si>
  <si>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</si>
  <si>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</si>
  <si>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</si>
  <si>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</si>
  <si>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</si>
  <si>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</si>
  <si>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</si>
  <si>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</si>
  <si>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</si>
  <si>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</si>
  <si>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</si>
  <si>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</si>
  <si>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</si>
  <si>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</si>
  <si>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</si>
  <si>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</si>
  <si>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</si>
  <si>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</si>
  <si>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</si>
  <si>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</si>
  <si>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</si>
  <si>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</si>
  <si>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</si>
  <si>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</si>
  <si>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</si>
  <si>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</si>
  <si>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</si>
  <si>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</si>
  <si>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</si>
  <si>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</si>
  <si>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</si>
  <si>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</si>
  <si>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</si>
  <si>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</si>
  <si>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</si>
  <si>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</si>
  <si>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</si>
  <si>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</si>
  <si>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</si>
  <si>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</si>
  <si>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</si>
  <si>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</si>
  <si>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</si>
  <si>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</si>
  <si>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</si>
  <si>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</si>
  <si>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</si>
  <si>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</si>
  <si>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</si>
  <si>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</si>
  <si>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</si>
  <si>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</si>
  <si>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</si>
  <si>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</si>
  <si>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</si>
  <si>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</si>
  <si>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</si>
  <si>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</si>
  <si>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</si>
  <si>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</si>
  <si>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</si>
  <si>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</si>
  <si>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</si>
  <si>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</si>
  <si>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</si>
  <si>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</si>
  <si>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</si>
  <si>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</si>
  <si>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</si>
  <si>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</si>
  <si>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</si>
  <si>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</si>
  <si>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</si>
  <si>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</si>
  <si>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</si>
  <si>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</si>
  <si>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</si>
  <si>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</si>
  <si>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</si>
  <si>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</si>
  <si>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</si>
  <si>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</si>
  <si>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</si>
  <si>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</si>
  <si>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</si>
  <si>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</si>
  <si>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</si>
  <si>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</si>
  <si>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</si>
  <si>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</si>
  <si>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</si>
  <si>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</si>
  <si>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</si>
  <si>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</si>
  <si>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</si>
  <si>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</si>
  <si>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</si>
  <si>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</si>
  <si>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</si>
  <si>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</si>
  <si>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</si>
  <si>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</si>
  <si>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</si>
  <si>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</si>
  <si>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</si>
  <si>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</si>
  <si>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</si>
  <si>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</si>
  <si>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</si>
  <si>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</si>
  <si>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</si>
  <si>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</si>
  <si>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</si>
  <si>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</si>
  <si>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</si>
  <si>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</si>
  <si>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</si>
  <si>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</si>
  <si>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</si>
  <si>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</si>
  <si>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</si>
  <si>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</si>
  <si>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</si>
  <si>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</si>
  <si>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</si>
  <si>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</si>
  <si>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</si>
  <si>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</si>
  <si>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</si>
  <si>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</si>
  <si>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</si>
  <si>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</si>
  <si>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</si>
  <si>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</si>
  <si>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</si>
  <si>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</si>
  <si>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</si>
  <si>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</si>
  <si>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</si>
  <si>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</si>
  <si>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</si>
  <si>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</si>
  <si>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</si>
  <si>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</si>
  <si>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</si>
  <si>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</si>
  <si>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</si>
  <si>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</si>
  <si>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</si>
  <si>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</si>
  <si>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</si>
  <si>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</si>
  <si>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</si>
  <si>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</si>
  <si>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</si>
  <si>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</si>
  <si>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</si>
  <si>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</si>
  <si>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</si>
  <si>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</si>
  <si>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</si>
  <si>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</si>
  <si>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</si>
  <si>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</si>
  <si>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</si>
  <si>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</si>
  <si>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</si>
  <si>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</si>
  <si>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</si>
  <si>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</si>
  <si>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</si>
  <si>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</si>
  <si>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</si>
  <si>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</si>
  <si>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</si>
  <si>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</si>
  <si>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</si>
  <si>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</si>
  <si>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</si>
  <si>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</si>
  <si>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</si>
  <si>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</si>
  <si>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</si>
  <si>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</si>
  <si>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</si>
  <si>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</si>
  <si>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</si>
  <si>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</si>
  <si>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</si>
  <si>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</si>
  <si>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</si>
  <si>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</si>
  <si>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</si>
  <si>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</si>
  <si>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</si>
  <si>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</si>
  <si>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</si>
  <si>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</si>
  <si>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</si>
  <si>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</si>
  <si>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</si>
  <si>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</si>
  <si>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</si>
  <si>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</si>
  <si>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</si>
  <si>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</si>
  <si>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</si>
  <si>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</si>
  <si>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</si>
  <si>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</si>
  <si>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</si>
  <si>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</si>
  <si>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</si>
  <si>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</si>
  <si>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</si>
  <si>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</si>
  <si>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</si>
  <si>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</si>
  <si>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</si>
  <si>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</si>
  <si>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</si>
  <si>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</si>
  <si>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</si>
  <si>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</si>
  <si>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</si>
  <si>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</si>
  <si>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</si>
  <si>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</si>
  <si>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</si>
  <si>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</si>
  <si>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</si>
  <si>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</si>
  <si>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</si>
  <si>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</si>
  <si>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</si>
  <si>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</si>
  <si>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</si>
  <si>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</si>
  <si>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</si>
  <si>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</si>
  <si>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</si>
  <si>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</si>
  <si>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</si>
  <si>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</si>
  <si>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</si>
  <si>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</si>
  <si>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</si>
  <si>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</si>
  <si>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</si>
  <si>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</si>
  <si>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</si>
  <si>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</si>
  <si>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</si>
  <si>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</si>
  <si>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</si>
  <si>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</si>
  <si>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</si>
  <si>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</si>
  <si>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</si>
  <si>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</si>
  <si>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</si>
  <si>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</si>
  <si>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</si>
  <si>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</si>
  <si>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</si>
  <si>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</si>
  <si>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</si>
  <si>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</si>
  <si>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</si>
  <si>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</si>
  <si>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</si>
  <si>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</si>
  <si>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</si>
  <si>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</si>
  <si>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</si>
  <si>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</si>
  <si>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</si>
  <si>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</si>
  <si>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</si>
  <si>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</si>
  <si>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</si>
  <si>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</si>
  <si>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</si>
  <si>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</si>
  <si>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</si>
  <si>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</si>
  <si>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</si>
  <si>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</si>
  <si>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</si>
  <si>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</si>
  <si>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</si>
  <si>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</si>
  <si>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</si>
  <si>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</si>
  <si>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</si>
  <si>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</si>
  <si>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</si>
  <si>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</si>
  <si>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</si>
  <si>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</si>
  <si>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</si>
  <si>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</si>
  <si>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</si>
  <si>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</si>
  <si>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</si>
  <si>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</si>
  <si>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</si>
  <si>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</si>
  <si>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</si>
  <si>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</si>
  <si>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</si>
  <si>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</si>
  <si>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</si>
  <si>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</si>
  <si>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</si>
  <si>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</si>
  <si>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</si>
  <si>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</si>
  <si>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</si>
  <si>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</si>
  <si>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</si>
  <si>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</si>
  <si>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</si>
  <si>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</si>
  <si>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</si>
  <si>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</si>
  <si>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</si>
  <si>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</si>
  <si>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</si>
  <si>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</si>
  <si>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</si>
  <si>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</si>
  <si>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</si>
  <si>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</si>
  <si>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</si>
  <si>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</si>
  <si>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</si>
  <si>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</si>
  <si>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</si>
  <si>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</si>
  <si>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</si>
  <si>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</si>
  <si>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</si>
  <si>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</si>
  <si>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</si>
  <si>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</si>
  <si>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</si>
  <si>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</si>
  <si>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</si>
  <si>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</si>
  <si>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</si>
  <si>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</si>
  <si>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</si>
  <si>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</si>
  <si>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</si>
  <si>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</si>
  <si>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</si>
  <si>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</si>
  <si>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</si>
  <si>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</si>
  <si>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</si>
  <si>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</si>
  <si>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</si>
  <si>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</si>
  <si>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</si>
  <si>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</si>
  <si>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</si>
  <si>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</si>
  <si>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</si>
  <si>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</si>
  <si>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</si>
  <si>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</si>
  <si>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</si>
  <si>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</si>
  <si>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</si>
  <si>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</si>
  <si>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</si>
  <si>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</si>
  <si>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</si>
  <si>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</si>
  <si>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</si>
  <si>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</si>
  <si>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</si>
  <si>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</si>
  <si>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</si>
  <si>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</si>
  <si>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</si>
  <si>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</si>
  <si>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</si>
  <si>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</si>
  <si>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</si>
  <si>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</si>
  <si>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</si>
  <si>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</si>
  <si>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</si>
  <si>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</si>
  <si>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</si>
  <si>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</si>
  <si>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</si>
  <si>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</si>
  <si>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</si>
  <si>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</si>
  <si>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</si>
  <si>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</si>
  <si>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</si>
  <si>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</si>
  <si>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</si>
  <si>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</si>
  <si>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</si>
  <si>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</si>
  <si>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</si>
  <si>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</si>
  <si>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</si>
  <si>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</si>
  <si>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</si>
  <si>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</si>
  <si>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</si>
  <si>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</si>
  <si>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</si>
  <si>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</si>
  <si>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</si>
  <si>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</si>
  <si>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</si>
  <si>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</si>
  <si>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</si>
  <si>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</si>
  <si>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</si>
  <si>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</si>
  <si>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</si>
  <si>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</si>
  <si>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</si>
  <si>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</si>
  <si>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</si>
  <si>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</si>
  <si>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</si>
  <si>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</si>
  <si>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</si>
  <si>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</si>
  <si>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</si>
  <si>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</si>
  <si>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</si>
  <si>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</si>
  <si>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</si>
  <si>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</si>
  <si>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</si>
  <si>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</si>
  <si>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</si>
  <si>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</si>
  <si>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</si>
  <si>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</si>
  <si>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</si>
  <si>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</si>
  <si>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</si>
  <si>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</si>
  <si>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</si>
  <si>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</si>
  <si>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</si>
  <si>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</si>
  <si>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</si>
  <si>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</si>
  <si>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</si>
  <si>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</si>
  <si>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</si>
  <si>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</si>
  <si>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</si>
  <si>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</si>
  <si>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</si>
  <si>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</si>
  <si>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</si>
  <si>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</si>
  <si>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</si>
  <si>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</si>
  <si>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</si>
  <si>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</si>
  <si>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</si>
  <si>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</si>
  <si>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</si>
  <si>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</si>
  <si>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</si>
  <si>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</si>
  <si>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</si>
  <si>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</si>
  <si>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</si>
  <si>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</si>
  <si>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</si>
  <si>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</si>
  <si>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</si>
  <si>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</si>
  <si>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</si>
  <si>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</si>
  <si>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</si>
  <si>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</si>
  <si>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</si>
  <si>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</si>
  <si>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</si>
  <si>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</si>
  <si>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</si>
  <si>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</si>
  <si>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</si>
  <si>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</si>
  <si>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</si>
  <si>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</si>
  <si>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</si>
  <si>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</si>
  <si>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</si>
  <si>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</si>
  <si>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</si>
  <si>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</si>
  <si>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</si>
  <si>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</si>
  <si>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</si>
  <si>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</si>
  <si>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</si>
  <si>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</si>
  <si>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</si>
  <si>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</si>
  <si>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</si>
  <si>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</si>
  <si>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</si>
  <si>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</si>
  <si>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</si>
  <si>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</si>
  <si>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</si>
  <si>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</si>
  <si>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</si>
  <si>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</si>
  <si>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</si>
  <si>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</si>
  <si>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</si>
  <si>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</si>
  <si>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</si>
  <si>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</si>
  <si>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</si>
  <si>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</si>
  <si>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</si>
  <si>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</si>
  <si>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</si>
  <si>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</si>
  <si>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</si>
  <si>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</si>
  <si>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</si>
  <si>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</si>
  <si>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</si>
  <si>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</si>
  <si>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</si>
  <si>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</si>
  <si>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</si>
  <si>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</si>
  <si>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</si>
  <si>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</si>
  <si>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</si>
  <si>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</si>
  <si>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</si>
  <si>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</si>
  <si>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</si>
  <si>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</si>
  <si>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</si>
  <si>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</si>
  <si>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</si>
  <si>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</si>
  <si>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</si>
  <si>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</si>
  <si>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</si>
  <si>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</si>
  <si>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</si>
  <si>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</si>
  <si>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</si>
  <si>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</si>
  <si>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</si>
  <si>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</si>
  <si>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</si>
  <si>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</si>
  <si>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</si>
  <si>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</si>
  <si>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</si>
  <si>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</si>
  <si>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</si>
  <si>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</si>
  <si>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</si>
  <si>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</si>
  <si>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</si>
  <si>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</si>
  <si>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</si>
  <si>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</si>
  <si>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</si>
  <si>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</si>
  <si>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</si>
  <si>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</si>
  <si>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</si>
  <si>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</si>
  <si>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</si>
  <si>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</si>
  <si>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</si>
  <si>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</si>
  <si>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</si>
  <si>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</si>
  <si>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</si>
  <si>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</si>
  <si>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</si>
  <si>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</si>
  <si>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</si>
  <si>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</si>
  <si>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</si>
  <si>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</si>
  <si>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</si>
  <si>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</si>
  <si>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</si>
  <si>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</si>
  <si>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</si>
  <si>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</si>
  <si>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</si>
  <si>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</si>
  <si>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</si>
  <si>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</si>
  <si>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</si>
  <si>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</si>
  <si>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</si>
  <si>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</si>
  <si>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</si>
  <si>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</si>
  <si>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</si>
  <si>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</si>
  <si>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</si>
  <si>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</si>
  <si>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</si>
  <si>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</si>
  <si>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</si>
  <si>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</si>
  <si>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</si>
  <si>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</si>
  <si>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</si>
  <si>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</si>
  <si>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</si>
  <si>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</si>
  <si>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</si>
  <si>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</si>
  <si>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</si>
  <si>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</si>
  <si>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</si>
  <si>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</si>
  <si>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</si>
  <si>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</si>
  <si>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</si>
  <si>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</si>
  <si>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</si>
  <si>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</si>
  <si>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</si>
  <si>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</si>
  <si>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</si>
  <si>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</si>
  <si>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</si>
  <si>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</si>
  <si>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</si>
  <si>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</si>
  <si>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</si>
  <si>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</si>
  <si>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</si>
  <si>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</si>
  <si>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</si>
  <si>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</si>
  <si>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</si>
  <si>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</si>
  <si>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</si>
  <si>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</si>
  <si>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</si>
  <si>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</si>
  <si>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</si>
  <si>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</si>
  <si>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</si>
  <si>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</si>
  <si>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</si>
  <si>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</si>
  <si>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</si>
  <si>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</si>
  <si>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</si>
  <si>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</si>
  <si>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</si>
  <si>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</si>
  <si>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</si>
  <si>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</si>
  <si>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</si>
  <si>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</si>
  <si>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</si>
  <si>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</si>
  <si>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</si>
  <si>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</si>
  <si>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</si>
  <si>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</si>
  <si>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</si>
  <si>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</si>
  <si>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</si>
  <si>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</si>
  <si>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</si>
  <si>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</si>
  <si>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</si>
  <si>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</si>
  <si>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</si>
  <si>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</si>
  <si>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</si>
  <si>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</si>
  <si>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</si>
  <si>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</si>
  <si>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</si>
  <si>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</si>
  <si>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</si>
  <si>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</si>
  <si>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</si>
  <si>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</si>
  <si>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</si>
  <si>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</si>
  <si>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</si>
  <si>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</si>
  <si>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</si>
  <si>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</si>
  <si>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</si>
  <si>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</si>
  <si>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</si>
  <si>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</si>
  <si>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</si>
  <si>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</si>
  <si>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</si>
  <si>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</si>
  <si>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</si>
  <si>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</si>
  <si>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</si>
  <si>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</si>
  <si>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</si>
  <si>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</si>
  <si>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</si>
  <si>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</si>
  <si>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</si>
  <si>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</si>
  <si>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</si>
  <si>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</si>
  <si>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</si>
  <si>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</si>
  <si>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</si>
  <si>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</si>
  <si>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</si>
  <si>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</si>
  <si>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</si>
  <si>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</si>
  <si>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</si>
  <si>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</si>
  <si>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</si>
  <si>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</si>
  <si>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</si>
  <si>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</si>
  <si>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</si>
  <si>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</si>
  <si>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</si>
  <si>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</si>
  <si>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</si>
  <si>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</si>
  <si>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</si>
  <si>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</si>
  <si>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</si>
  <si>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</si>
  <si>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</si>
  <si>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</si>
  <si>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</si>
  <si>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</si>
  <si>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</si>
  <si>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</si>
  <si>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</si>
  <si>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</si>
  <si>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</si>
  <si>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</si>
  <si>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</si>
  <si>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</si>
  <si>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</si>
  <si>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</si>
  <si>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</si>
  <si>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</si>
  <si>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</si>
  <si>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</si>
  <si>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</si>
  <si>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</si>
  <si>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</si>
  <si>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</si>
  <si>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</si>
  <si>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</si>
  <si>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</si>
  <si>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</si>
  <si>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</si>
  <si>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</si>
  <si>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</si>
  <si>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</si>
  <si>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</si>
  <si>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</si>
  <si>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</si>
  <si>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</si>
  <si>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</si>
  <si>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</si>
  <si>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</si>
  <si>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</si>
  <si>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</si>
  <si>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</si>
  <si>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</si>
  <si>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</si>
  <si>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</si>
  <si>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</si>
  <si>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</si>
  <si>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</si>
  <si>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</si>
  <si>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</si>
  <si>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</si>
  <si>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</si>
  <si>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</si>
  <si>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</si>
  <si>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</si>
  <si>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</si>
  <si>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</si>
  <si>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</si>
  <si>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</si>
  <si>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</si>
  <si>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</si>
  <si>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</si>
  <si>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</si>
  <si>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</si>
  <si>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</si>
  <si>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</si>
  <si>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</si>
  <si>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</si>
  <si>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</si>
  <si>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</si>
  <si>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</si>
  <si>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</si>
  <si>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</si>
  <si>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</si>
  <si>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</si>
  <si>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</si>
  <si>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</si>
  <si>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</si>
  <si>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</si>
  <si>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</si>
  <si>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</si>
  <si>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</si>
  <si>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</si>
  <si>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</si>
  <si>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</si>
  <si>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</si>
  <si>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</si>
  <si>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</si>
  <si>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</si>
  <si>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</si>
  <si>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</si>
  <si>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</si>
  <si>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</si>
  <si>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</si>
  <si>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</si>
  <si>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</si>
  <si>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</si>
  <si>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</si>
  <si>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</si>
  <si>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</si>
  <si>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</si>
  <si>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</si>
  <si>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</si>
  <si>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</si>
  <si>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</si>
  <si>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</si>
  <si>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</si>
  <si>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</si>
  <si>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</si>
  <si>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</si>
  <si>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</si>
  <si>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</si>
  <si>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</si>
  <si>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</si>
  <si>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</si>
  <si>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</si>
  <si>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</si>
  <si>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</si>
  <si>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</si>
  <si>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</si>
  <si>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</si>
  <si>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</si>
  <si>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</si>
  <si>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</si>
  <si>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</si>
  <si>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</si>
  <si>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</si>
  <si>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</si>
  <si>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</si>
  <si>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</si>
  <si>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</si>
  <si>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</si>
  <si>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</si>
  <si>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</si>
  <si>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</si>
  <si>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</si>
  <si>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</si>
  <si>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</si>
  <si>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</si>
  <si>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</si>
  <si>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</si>
  <si>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</si>
  <si>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</si>
  <si>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</si>
  <si>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</si>
  <si>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</si>
  <si>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</si>
  <si>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</si>
  <si>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</si>
  <si>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</si>
  <si>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</si>
  <si>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</si>
  <si>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</si>
  <si>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</si>
  <si>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</si>
  <si>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</si>
  <si>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</si>
  <si>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</si>
  <si>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</si>
  <si>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</si>
  <si>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</si>
  <si>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</si>
  <si>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</si>
  <si>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</si>
  <si>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</si>
  <si>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</si>
  <si>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</si>
  <si>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</si>
  <si>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</si>
  <si>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</si>
  <si>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</si>
  <si>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</si>
  <si>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</si>
  <si>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</si>
  <si>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</si>
  <si>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</si>
  <si>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</si>
  <si>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</si>
  <si>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</si>
  <si>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</si>
  <si>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</si>
  <si>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</si>
  <si>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</si>
  <si>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</si>
  <si>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</si>
  <si>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</si>
  <si>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</si>
  <si>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</si>
  <si>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</si>
  <si>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</si>
  <si>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</si>
  <si>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</si>
  <si>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</si>
  <si>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</si>
  <si>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</si>
  <si>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</si>
  <si>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</si>
  <si>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</si>
  <si>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</si>
  <si>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</si>
  <si>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</si>
  <si>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</si>
  <si>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</si>
  <si>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</si>
  <si>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</si>
  <si>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</si>
  <si>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</si>
  <si>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</si>
  <si>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</si>
  <si>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</si>
  <si>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</si>
  <si>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</si>
  <si>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</si>
  <si>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</si>
  <si>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</si>
  <si>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</si>
  <si>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</si>
  <si>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</si>
  <si>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</si>
  <si>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</si>
  <si>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</si>
  <si>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</si>
  <si>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</si>
  <si>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</si>
  <si>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</si>
  <si>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</si>
  <si>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</si>
  <si>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</si>
  <si>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</si>
  <si>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</si>
  <si>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</si>
  <si>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</si>
  <si>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</si>
  <si>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</si>
  <si>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</si>
  <si>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</si>
  <si>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</si>
  <si>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</si>
  <si>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</si>
  <si>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</si>
  <si>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</si>
  <si>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</si>
  <si>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</si>
  <si>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</si>
  <si>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</si>
  <si>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</si>
  <si>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</si>
  <si>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</si>
  <si>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</si>
  <si>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</si>
  <si>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</si>
  <si>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</si>
  <si>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</si>
  <si>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</si>
  <si>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</si>
  <si>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</si>
  <si>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</si>
  <si>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</si>
  <si>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</si>
  <si>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</si>
  <si>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</si>
  <si>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</si>
  <si>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</si>
  <si>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</si>
  <si>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</si>
  <si>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</si>
  <si>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</si>
  <si>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</si>
  <si>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</si>
  <si>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</si>
  <si>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</si>
  <si>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</si>
  <si>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</si>
  <si>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</si>
  <si>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</si>
  <si>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</si>
  <si>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</si>
  <si>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</si>
  <si>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</si>
  <si>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</si>
  <si>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</si>
  <si>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</si>
  <si>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</si>
  <si>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</si>
  <si>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</si>
  <si>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</si>
  <si>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</si>
  <si>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</si>
  <si>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</si>
  <si>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</si>
  <si>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</si>
  <si>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</si>
  <si>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</si>
  <si>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</si>
  <si>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</si>
  <si>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</si>
  <si>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</si>
  <si>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</si>
  <si>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</si>
  <si>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</si>
  <si>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</si>
  <si>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</si>
  <si>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</si>
  <si>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</si>
  <si>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</si>
  <si>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</si>
  <si>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</si>
  <si>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</si>
  <si>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</si>
  <si>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</si>
  <si>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</si>
  <si>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</si>
  <si>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</si>
  <si>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</si>
  <si>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</si>
  <si>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</si>
  <si>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</si>
  <si>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</si>
  <si>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</si>
  <si>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</si>
  <si>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</si>
  <si>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</si>
  <si>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</si>
  <si>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</si>
  <si>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</si>
  <si>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</si>
  <si>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</si>
  <si>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</si>
  <si>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</si>
  <si>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</si>
  <si>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</si>
  <si>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</si>
  <si>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</si>
  <si>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</si>
  <si>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</si>
  <si>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</si>
  <si>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</si>
  <si>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</si>
  <si>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</si>
  <si>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</si>
  <si>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</si>
  <si>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</si>
  <si>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</si>
  <si>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</si>
  <si>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</si>
  <si>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</si>
  <si>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</si>
  <si>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</si>
  <si>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</si>
  <si>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</si>
  <si>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</si>
  <si>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</si>
  <si>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</si>
  <si>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</si>
  <si>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</si>
  <si>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</si>
  <si>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</si>
  <si>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</si>
  <si>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</si>
  <si>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</si>
  <si>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</si>
  <si>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</si>
  <si>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</si>
  <si>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</si>
  <si>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</si>
  <si>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</si>
  <si>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</si>
  <si>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</si>
  <si>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</si>
  <si>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</si>
  <si>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</si>
  <si>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</si>
  <si>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</si>
  <si>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</si>
  <si>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</si>
  <si>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</si>
  <si>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</si>
  <si>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</si>
  <si>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</si>
  <si>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</si>
  <si>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</si>
  <si>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</si>
  <si>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</si>
  <si>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</si>
  <si>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</si>
  <si>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</si>
  <si>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</si>
  <si>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</si>
  <si>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</si>
  <si>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</si>
  <si>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</si>
  <si>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</si>
  <si>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</si>
  <si>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</si>
  <si>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</si>
  <si>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</si>
  <si>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</si>
  <si>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</si>
  <si>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</si>
  <si>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</si>
  <si>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</si>
  <si>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</si>
  <si>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</si>
  <si>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</si>
  <si>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</si>
  <si>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</si>
  <si>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</si>
  <si>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</si>
  <si>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</si>
  <si>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</si>
  <si>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</si>
  <si>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</si>
  <si>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</si>
  <si>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</si>
  <si>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</si>
  <si>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</si>
  <si>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</si>
  <si>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</si>
  <si>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</si>
  <si>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</si>
  <si>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</si>
  <si>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</si>
  <si>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</si>
  <si>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</si>
  <si>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</si>
  <si>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</si>
  <si>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</si>
  <si>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</si>
  <si>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</si>
  <si>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</si>
  <si>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</si>
  <si>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</si>
  <si>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</si>
  <si>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</si>
  <si>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</si>
  <si>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</si>
  <si>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</si>
  <si>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</si>
  <si>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</si>
  <si>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</si>
  <si>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</si>
  <si>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</si>
  <si>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</si>
  <si>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</si>
  <si>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</si>
  <si>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</si>
  <si>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</si>
  <si>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</si>
  <si>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</si>
  <si>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</si>
  <si>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</si>
  <si>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</si>
  <si>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</si>
  <si>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</si>
  <si>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</si>
  <si>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</si>
  <si>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</si>
  <si>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</si>
  <si>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</si>
  <si>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</si>
  <si>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</si>
  <si>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</si>
  <si>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</si>
  <si>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</si>
  <si>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</si>
  <si>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</si>
  <si>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</si>
  <si>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</si>
  <si>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</si>
  <si>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</si>
  <si>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</si>
  <si>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</si>
  <si>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</si>
  <si>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</si>
  <si>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</si>
  <si>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</si>
  <si>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</si>
  <si>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</si>
  <si>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</si>
  <si>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</si>
  <si>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</si>
  <si>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</si>
  <si>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</si>
  <si>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</si>
  <si>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</si>
  <si>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</si>
  <si>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</si>
  <si>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</si>
  <si>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</si>
  <si>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</si>
  <si>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</si>
  <si>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</si>
  <si>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</si>
  <si>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</si>
  <si>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</si>
  <si>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</si>
  <si>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</si>
  <si>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</si>
  <si>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</si>
  <si>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</si>
  <si>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</si>
  <si>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</si>
  <si>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</si>
  <si>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</si>
  <si>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</si>
  <si>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</si>
  <si>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</si>
  <si>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</si>
  <si>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</si>
  <si>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</si>
  <si>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</si>
  <si>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</si>
  <si>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</si>
  <si>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</si>
  <si>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</si>
  <si>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</si>
  <si>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</si>
  <si>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</si>
  <si>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</si>
  <si>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</si>
  <si>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</si>
  <si>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</si>
  <si>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</si>
  <si>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</si>
  <si>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</si>
  <si>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</si>
  <si>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</si>
  <si>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</si>
  <si>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</si>
  <si>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</si>
  <si>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</si>
  <si>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</si>
  <si>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</si>
  <si>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</si>
  <si>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</si>
  <si>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</si>
  <si>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</si>
  <si>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</si>
  <si>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</si>
  <si>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</si>
  <si>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</si>
  <si>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</si>
  <si>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</si>
  <si>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</si>
  <si>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</si>
  <si>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</si>
  <si>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</si>
  <si>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</si>
  <si>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</si>
  <si>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</si>
  <si>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</si>
  <si>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</si>
  <si>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</si>
  <si>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</si>
  <si>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</si>
  <si>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</si>
  <si>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</si>
  <si>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</si>
  <si>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</si>
  <si>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</si>
  <si>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</si>
  <si>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</si>
  <si>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</si>
  <si>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</si>
  <si>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</si>
  <si>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</si>
  <si>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</si>
  <si>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</si>
  <si>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</si>
  <si>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</si>
  <si>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</si>
  <si>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</si>
  <si>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</si>
  <si>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</si>
  <si>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</si>
  <si>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</si>
  <si>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</si>
  <si>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</si>
  <si>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</si>
  <si>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</si>
  <si>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</si>
  <si>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</si>
  <si>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</si>
  <si>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</si>
  <si>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</si>
  <si>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</si>
  <si>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</si>
  <si>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</si>
  <si>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</si>
  <si>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</si>
  <si>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</si>
  <si>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</si>
  <si>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</si>
  <si>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</si>
  <si>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</si>
  <si>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</si>
  <si>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</si>
  <si>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</si>
  <si>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</si>
  <si>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</si>
  <si>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</si>
  <si>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</si>
  <si>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</si>
  <si>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</si>
  <si>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</si>
  <si>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</si>
  <si>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</si>
  <si>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</si>
  <si>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</si>
  <si>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</si>
  <si>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</si>
  <si>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</si>
  <si>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</si>
  <si>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</si>
  <si>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</si>
  <si>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</si>
  <si>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</si>
  <si>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</si>
  <si>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</si>
  <si>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</si>
  <si>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</si>
  <si>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</si>
  <si>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</si>
  <si>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</si>
  <si>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</si>
  <si>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</si>
  <si>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</si>
  <si>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</si>
  <si>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</si>
  <si>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</si>
  <si>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</si>
  <si>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</si>
  <si>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</si>
  <si>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</si>
  <si>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</si>
  <si>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</si>
  <si>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</si>
  <si>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</si>
  <si>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</si>
  <si>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</si>
  <si>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</si>
  <si>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</si>
  <si>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</si>
  <si>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</si>
  <si>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</si>
  <si>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</si>
  <si>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</si>
  <si>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</si>
  <si>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</si>
  <si>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</si>
  <si>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</si>
  <si>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</si>
  <si>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</si>
  <si>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</si>
  <si>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</si>
  <si>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</si>
  <si>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</si>
  <si>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</si>
  <si>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</si>
  <si>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</si>
  <si>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</si>
  <si>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</si>
  <si>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</si>
  <si>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</si>
  <si>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</si>
  <si>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</si>
  <si>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</si>
  <si>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</si>
  <si>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</si>
  <si>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</si>
  <si>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</si>
  <si>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</si>
  <si>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</si>
  <si>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</si>
  <si>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</si>
  <si>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</si>
  <si>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</si>
  <si>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</si>
  <si>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</si>
  <si>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</si>
  <si>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</si>
  <si>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</si>
  <si>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</si>
  <si>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</si>
  <si>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</si>
  <si>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</si>
  <si>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</si>
  <si>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</si>
  <si>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</si>
  <si>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</si>
  <si>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</si>
  <si>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</si>
  <si>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</si>
  <si>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</si>
  <si>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</si>
  <si>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</si>
  <si>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</si>
  <si>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</si>
  <si>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</si>
  <si>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</si>
  <si>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</si>
  <si>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</si>
  <si>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</si>
  <si>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</si>
  <si>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</si>
  <si>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</si>
  <si>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</si>
  <si>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</si>
  <si>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</si>
  <si>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</si>
  <si>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</si>
  <si>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</si>
  <si>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</si>
  <si>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</si>
  <si>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</si>
  <si>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</si>
  <si>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</si>
  <si>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</si>
  <si>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</si>
  <si>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</si>
  <si>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</si>
  <si>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</si>
  <si>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</si>
  <si>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</si>
  <si>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</si>
  <si>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</si>
  <si>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</si>
  <si>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</si>
  <si>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</si>
  <si>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</si>
  <si>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</si>
  <si>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</si>
  <si>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</si>
  <si>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</si>
  <si>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</si>
  <si>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</si>
  <si>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</si>
  <si>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</si>
  <si>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</si>
  <si>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</si>
  <si>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</si>
  <si>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</si>
  <si>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</si>
  <si>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</si>
  <si>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</si>
  <si>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</si>
  <si>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</si>
  <si>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</si>
  <si>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</si>
  <si>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</si>
  <si>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</si>
  <si>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</si>
  <si>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</si>
  <si>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</si>
  <si>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</si>
  <si>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</si>
  <si>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</si>
  <si>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</si>
  <si>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</si>
  <si>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</si>
  <si>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</si>
  <si>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</si>
  <si>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</si>
  <si>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</si>
  <si>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</si>
  <si>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</si>
  <si>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</si>
  <si>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</si>
  <si>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</si>
  <si>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</si>
  <si>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</si>
  <si>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</si>
  <si>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</si>
  <si>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</si>
  <si>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</si>
  <si>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</si>
  <si>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</si>
  <si>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</si>
  <si>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</si>
  <si>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</si>
  <si>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</si>
  <si>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</si>
  <si>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</si>
  <si>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</si>
  <si>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</si>
  <si>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</si>
  <si>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</si>
  <si>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</si>
  <si>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</si>
  <si>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</si>
  <si>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</si>
  <si>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</si>
  <si>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</si>
  <si>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</si>
  <si>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</si>
  <si>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</si>
  <si>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</si>
  <si>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</si>
  <si>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</si>
  <si>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</si>
  <si>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</si>
  <si>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</si>
  <si>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</si>
  <si>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</si>
  <si>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</si>
  <si>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</si>
  <si>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</si>
  <si>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</si>
  <si>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</si>
  <si>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</si>
  <si>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</si>
  <si>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</si>
  <si>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</si>
  <si>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</si>
  <si>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</si>
  <si>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</si>
  <si>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</si>
  <si>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</si>
  <si>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</si>
  <si>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</si>
  <si>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</si>
  <si>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</si>
  <si>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</si>
  <si>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</si>
  <si>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</si>
  <si>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</si>
  <si>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</si>
  <si>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</si>
  <si>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</si>
  <si>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</si>
  <si>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</si>
  <si>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</si>
  <si>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</si>
  <si>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</si>
  <si>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</si>
  <si>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</si>
  <si>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</si>
  <si>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</si>
  <si>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</si>
  <si>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</si>
  <si>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</si>
  <si>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</si>
  <si>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</si>
  <si>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</si>
  <si>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</si>
  <si>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</si>
  <si>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</si>
  <si>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</si>
  <si>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</si>
  <si>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</si>
  <si>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</si>
  <si>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</si>
  <si>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</si>
  <si>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</si>
  <si>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</si>
  <si>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</si>
  <si>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</si>
  <si>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</si>
  <si>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</si>
  <si>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</si>
  <si>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</si>
  <si>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</si>
  <si>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</si>
  <si>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</si>
  <si>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</si>
  <si>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</si>
  <si>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</si>
  <si>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</si>
  <si>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</si>
  <si>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</si>
  <si>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</si>
  <si>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</si>
  <si>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</si>
  <si>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</si>
  <si>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</si>
  <si>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</si>
  <si>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</si>
  <si>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</si>
  <si>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</si>
  <si>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</si>
  <si>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</si>
  <si>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</si>
  <si>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</si>
  <si>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</si>
  <si>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</si>
  <si>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</si>
  <si>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</si>
  <si>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</si>
  <si>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</si>
  <si>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</si>
  <si>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</si>
  <si>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</si>
  <si>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</si>
  <si>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</si>
  <si>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</si>
  <si>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</si>
  <si>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</si>
  <si>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</si>
  <si>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</si>
  <si>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</si>
  <si>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</si>
  <si>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</si>
  <si>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</si>
  <si>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</si>
  <si>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</si>
  <si>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</si>
  <si>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</si>
  <si>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</si>
  <si>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</si>
  <si>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</si>
  <si>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</si>
  <si>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</si>
  <si>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</si>
  <si>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</si>
  <si>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</si>
  <si>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</si>
  <si>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</si>
  <si>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</si>
  <si>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</si>
  <si>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</si>
  <si>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</si>
  <si>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</si>
  <si>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</si>
  <si>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</si>
  <si>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</si>
  <si>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</si>
  <si>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</si>
  <si>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</si>
  <si>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</si>
  <si>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</si>
  <si>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</si>
  <si>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</si>
  <si>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</si>
  <si>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</si>
  <si>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</si>
  <si>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</si>
  <si>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</si>
  <si>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</si>
  <si>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</si>
  <si>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</si>
  <si>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</si>
  <si>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</si>
  <si>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</si>
  <si>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</si>
  <si>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</si>
  <si>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</si>
  <si>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</si>
  <si>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</si>
  <si>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</si>
  <si>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</si>
  <si>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</si>
  <si>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</si>
  <si>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</si>
  <si>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</si>
  <si>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</si>
  <si>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</si>
  <si>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</si>
  <si>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</si>
  <si>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</si>
  <si>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</si>
  <si>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</si>
  <si>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</si>
  <si>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</si>
  <si>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</si>
  <si>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</si>
  <si>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</si>
  <si>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</si>
  <si>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</si>
  <si>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</si>
  <si>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</si>
  <si>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</si>
  <si>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</si>
  <si>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</si>
  <si>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</si>
  <si>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</si>
  <si>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</si>
  <si>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</si>
  <si>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</si>
  <si>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</si>
  <si>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</si>
  <si>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</si>
  <si>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</si>
  <si>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</si>
  <si>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</si>
  <si>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</si>
  <si>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</si>
  <si>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</si>
  <si>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</si>
  <si>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</si>
  <si>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</si>
  <si>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</si>
  <si>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</si>
  <si>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</si>
  <si>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</si>
  <si>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</si>
  <si>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</si>
  <si>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</si>
  <si>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</si>
  <si>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</si>
  <si>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</si>
  <si>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</si>
  <si>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</si>
  <si>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</si>
  <si>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</si>
  <si>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</si>
  <si>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</si>
  <si>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</si>
  <si>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</si>
  <si>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</si>
  <si>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</si>
  <si>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</si>
  <si>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</si>
  <si>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</si>
  <si>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</si>
  <si>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</si>
  <si>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</si>
  <si>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</si>
  <si>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</si>
  <si>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</si>
  <si>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</si>
  <si>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</si>
  <si>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</si>
  <si>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</si>
  <si>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</si>
  <si>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</si>
  <si>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</si>
  <si>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</si>
  <si>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</si>
  <si>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</si>
  <si>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</si>
  <si>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</si>
  <si>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</si>
  <si>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</si>
  <si>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</si>
  <si>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</si>
  <si>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</si>
  <si>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</si>
  <si>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</si>
  <si>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</si>
  <si>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</si>
  <si>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</si>
  <si>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</si>
  <si>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</si>
  <si>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</si>
  <si>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</si>
  <si>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</si>
  <si>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</si>
  <si>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</si>
  <si>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</si>
  <si>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</si>
  <si>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</si>
  <si>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</si>
  <si>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</si>
  <si>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</si>
  <si>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</si>
  <si>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</si>
  <si>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</si>
  <si>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</si>
  <si>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</si>
  <si>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</si>
  <si>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</si>
  <si>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</si>
  <si>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</si>
  <si>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</si>
  <si>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</si>
  <si>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</si>
  <si>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</si>
  <si>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</si>
  <si>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</si>
  <si>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</si>
  <si>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</si>
  <si>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</si>
  <si>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</si>
  <si>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</si>
  <si>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</si>
  <si>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</si>
  <si>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</si>
  <si>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</si>
  <si>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</si>
  <si>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</si>
  <si>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</si>
  <si>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</si>
  <si>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</si>
  <si>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</si>
  <si>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</si>
  <si>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</si>
  <si>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</si>
  <si>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</si>
  <si>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</si>
  <si>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</si>
  <si>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</si>
  <si>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</si>
  <si>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</si>
  <si>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</si>
  <si>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</si>
  <si>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</si>
  <si>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</si>
  <si>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</si>
  <si>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</si>
  <si>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</si>
  <si>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</si>
  <si>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</si>
  <si>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</si>
  <si>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</si>
  <si>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</si>
  <si>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</si>
  <si>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</si>
  <si>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</si>
  <si>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</si>
  <si>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</si>
  <si>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</si>
  <si>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</si>
  <si>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</si>
  <si>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</si>
  <si>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</si>
  <si>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</si>
  <si>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</si>
  <si>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</si>
  <si>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</si>
  <si>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</si>
  <si>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</si>
  <si>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</si>
  <si>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</si>
  <si>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</si>
  <si>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</si>
  <si>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</si>
  <si>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</si>
  <si>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</si>
  <si>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</si>
  <si>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</si>
  <si>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</si>
  <si>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</si>
  <si>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</si>
  <si>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</si>
  <si>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</si>
  <si>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</si>
  <si>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</si>
  <si>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</si>
  <si>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</si>
  <si>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</si>
  <si>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</si>
  <si>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</si>
  <si>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</si>
  <si>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</si>
  <si>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</si>
  <si>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</si>
  <si>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</si>
  <si>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</si>
  <si>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</si>
  <si>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</si>
  <si>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</si>
  <si>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</si>
  <si>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</si>
  <si>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</si>
  <si>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</si>
  <si>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</si>
  <si>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</si>
  <si>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</si>
  <si>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</si>
  <si>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</si>
  <si>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</si>
  <si>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</si>
  <si>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</si>
  <si>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</si>
  <si>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</si>
  <si>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</si>
  <si>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</si>
  <si>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</si>
  <si>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</si>
  <si>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</si>
  <si>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</si>
  <si>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</si>
  <si>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</si>
  <si>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</si>
  <si>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</si>
  <si>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</si>
  <si>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</si>
  <si>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</si>
  <si>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</si>
  <si>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</si>
  <si>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</si>
  <si>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</si>
  <si>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</si>
  <si>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</si>
  <si>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</si>
  <si>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</si>
  <si>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</si>
  <si>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</si>
  <si>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</si>
  <si>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</si>
  <si>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</si>
  <si>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</si>
  <si>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</si>
  <si>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</si>
  <si>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</si>
  <si>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</si>
  <si>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</si>
  <si>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</si>
  <si>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</si>
  <si>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</si>
  <si>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</si>
  <si>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</si>
  <si>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</si>
  <si>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</si>
  <si>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</si>
  <si>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</si>
  <si>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</si>
  <si>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</si>
  <si>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</si>
  <si>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</si>
  <si>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</si>
  <si>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</si>
  <si>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</si>
  <si>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</si>
  <si>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</si>
  <si>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</si>
  <si>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</si>
  <si>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</si>
  <si>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</si>
  <si>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</si>
  <si>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</si>
  <si>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</si>
  <si>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</si>
  <si>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</si>
  <si>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</si>
  <si>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</si>
  <si>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</si>
  <si>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</si>
  <si>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</si>
  <si>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</si>
  <si>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</si>
  <si>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</si>
  <si>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</si>
  <si>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</si>
  <si>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</si>
  <si>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</si>
  <si>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</si>
  <si>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</si>
  <si>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</si>
  <si>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</si>
  <si>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</si>
  <si>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</si>
  <si>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</si>
  <si>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</si>
  <si>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</si>
  <si>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</si>
  <si>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</si>
  <si>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</si>
  <si>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</si>
  <si>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</si>
  <si>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</si>
  <si>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</si>
  <si>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</si>
  <si>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</si>
  <si>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</si>
  <si>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</si>
  <si>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</si>
  <si>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</si>
  <si>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</si>
  <si>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</si>
  <si>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</si>
  <si>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</si>
  <si>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</si>
  <si>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</si>
  <si>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</si>
  <si>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</si>
  <si>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</si>
  <si>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</si>
  <si>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</si>
  <si>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</si>
  <si>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</si>
  <si>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</si>
  <si>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</si>
  <si>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</si>
  <si>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</si>
  <si>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</si>
  <si>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</si>
  <si>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</si>
  <si>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</si>
  <si>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</si>
  <si>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</si>
  <si>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</si>
  <si>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</si>
  <si>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</si>
  <si>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</si>
  <si>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</si>
  <si>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</si>
  <si>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</si>
  <si>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</si>
  <si>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</si>
  <si>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</si>
  <si>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</si>
  <si>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</si>
  <si>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</si>
  <si>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</si>
  <si>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</si>
  <si>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</si>
  <si>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</si>
  <si>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</si>
  <si>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</si>
  <si>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</si>
  <si>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</si>
  <si>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</si>
  <si>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</si>
  <si>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</si>
  <si>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</si>
  <si>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</si>
  <si>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</si>
  <si>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</si>
  <si>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</si>
  <si>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</si>
  <si>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</si>
  <si>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</si>
  <si>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</si>
  <si>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</si>
  <si>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</si>
  <si>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</si>
  <si>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</si>
  <si>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</si>
  <si>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</si>
  <si>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</si>
  <si>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</si>
  <si>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</si>
  <si>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</si>
  <si>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</si>
  <si>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</si>
  <si>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</si>
  <si>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</si>
  <si>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</si>
  <si>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</si>
  <si>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</si>
  <si>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</si>
  <si>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</si>
  <si>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</si>
  <si>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</si>
  <si>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</si>
  <si>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</si>
  <si>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</si>
  <si>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</si>
  <si>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</si>
  <si>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</si>
  <si>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</si>
  <si>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</si>
  <si>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</si>
  <si>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</si>
  <si>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</si>
  <si>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</si>
  <si>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</si>
  <si>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</si>
  <si>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</si>
  <si>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</si>
  <si>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</si>
  <si>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</si>
  <si>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</si>
  <si>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</si>
  <si>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</si>
  <si>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</si>
  <si>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</si>
  <si>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</si>
  <si>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</si>
  <si>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</si>
  <si>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</si>
  <si>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</si>
  <si>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</si>
  <si>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</si>
  <si>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</si>
  <si>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</si>
  <si>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</si>
  <si>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</si>
  <si>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</si>
  <si>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</si>
  <si>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</si>
  <si>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</si>
  <si>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</si>
  <si>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</si>
  <si>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</si>
  <si>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</si>
  <si>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</si>
  <si>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</si>
  <si>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</si>
  <si>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</si>
  <si>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</si>
  <si>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</si>
  <si>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</si>
  <si>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</si>
  <si>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</si>
  <si>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</si>
  <si>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</si>
  <si>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</si>
  <si>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</si>
  <si>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</si>
  <si>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</si>
  <si>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</si>
  <si>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</si>
  <si>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</si>
  <si>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</si>
  <si>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</si>
  <si>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</si>
  <si>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</si>
  <si>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</si>
  <si>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</si>
  <si>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</si>
  <si>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</si>
  <si>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</si>
  <si>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</si>
  <si>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</si>
  <si>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</si>
  <si>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</si>
  <si>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</si>
  <si>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</si>
  <si>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</si>
  <si>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</si>
  <si>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</si>
  <si>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</si>
  <si>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</si>
  <si>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</si>
  <si>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</si>
  <si>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</si>
  <si>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</si>
  <si>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</si>
  <si>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</si>
  <si>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</si>
  <si>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</si>
  <si>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</si>
  <si>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</si>
  <si>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</si>
  <si>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</si>
  <si>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</si>
  <si>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</si>
  <si>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</si>
  <si>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</si>
  <si>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</si>
  <si>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</si>
  <si>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</si>
  <si>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</si>
  <si>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</si>
  <si>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</si>
  <si>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</si>
  <si>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</si>
  <si>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</si>
  <si>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</si>
  <si>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</si>
  <si>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</si>
  <si>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</si>
  <si>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</si>
  <si>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</si>
  <si>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</si>
  <si>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</si>
  <si>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</si>
  <si>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</si>
  <si>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</si>
  <si>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</si>
  <si>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</si>
  <si>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</si>
  <si>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</si>
  <si>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</si>
  <si>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</si>
  <si>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</si>
  <si>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</si>
  <si>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</si>
  <si>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</si>
  <si>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</si>
  <si>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</si>
  <si>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</si>
  <si>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</si>
  <si>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</si>
  <si>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</si>
  <si>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</si>
  <si>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</si>
  <si>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</si>
  <si>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</si>
  <si>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</si>
  <si>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</si>
  <si>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</si>
  <si>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</si>
  <si>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</si>
  <si>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</si>
  <si>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</si>
  <si>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</si>
  <si>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</si>
  <si>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</si>
  <si>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</si>
  <si>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</si>
  <si>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</si>
  <si>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</si>
  <si>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</si>
  <si>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</si>
  <si>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</si>
  <si>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</si>
  <si>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</si>
  <si>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</si>
  <si>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</si>
  <si>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</si>
  <si>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</si>
  <si>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</si>
  <si>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</si>
  <si>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</si>
  <si>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</si>
  <si>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</si>
  <si>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</si>
  <si>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</si>
  <si>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</si>
  <si>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</si>
  <si>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</si>
  <si>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</si>
  <si>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</si>
  <si>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</si>
  <si>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</si>
  <si>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</si>
  <si>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</si>
  <si>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</si>
  <si>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</si>
  <si>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</si>
  <si>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</si>
  <si>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</si>
  <si>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</si>
  <si>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</si>
  <si>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</si>
  <si>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</si>
  <si>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</si>
  <si>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</si>
  <si>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</si>
  <si>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</si>
  <si>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</si>
  <si>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</si>
  <si>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</si>
  <si>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</si>
  <si>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</si>
  <si>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</si>
  <si>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</si>
  <si>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</si>
  <si>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</si>
  <si>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</si>
  <si>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</si>
  <si>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</si>
  <si>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</si>
  <si>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</si>
  <si>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</si>
  <si>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</si>
  <si>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</si>
  <si>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</si>
  <si>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</si>
  <si>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</si>
  <si>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</si>
  <si>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</si>
  <si>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</si>
  <si>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</si>
  <si>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</si>
  <si>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</si>
  <si>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</si>
  <si>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</si>
  <si>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</si>
  <si>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</si>
  <si>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</si>
  <si>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</si>
  <si>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</si>
  <si>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</si>
  <si>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</si>
  <si>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</si>
  <si>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</si>
  <si>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</si>
  <si>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</si>
  <si>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</si>
  <si>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</si>
  <si>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</si>
  <si>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</si>
  <si>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</si>
  <si>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</si>
  <si>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</si>
  <si>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</si>
  <si>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</si>
  <si>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</si>
  <si>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</si>
  <si>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</si>
  <si>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</si>
  <si>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</si>
  <si>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</si>
  <si>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</si>
  <si>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</si>
  <si>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</si>
  <si>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</si>
  <si>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</si>
  <si>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</si>
  <si>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</si>
  <si>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</si>
  <si>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</si>
  <si>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</si>
  <si>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</si>
  <si>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</si>
  <si>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</si>
  <si>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</si>
  <si>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</si>
  <si>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</si>
  <si>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</si>
  <si>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</si>
  <si>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</si>
  <si>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</si>
  <si>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</si>
  <si>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</si>
  <si>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</si>
  <si>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</si>
  <si>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</si>
  <si>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</si>
  <si>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</si>
  <si>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</si>
  <si>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</si>
  <si>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</si>
  <si>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</si>
  <si>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</si>
  <si>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</si>
  <si>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</si>
  <si>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</si>
  <si>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</si>
  <si>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</si>
  <si>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</si>
  <si>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</si>
  <si>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</si>
  <si>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</si>
  <si>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</si>
  <si>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</si>
  <si>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</si>
  <si>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</si>
  <si>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</si>
  <si>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</si>
  <si>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</si>
  <si>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</si>
  <si>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</si>
  <si>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</si>
  <si>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</si>
  <si>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</si>
  <si>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</si>
  <si>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</si>
  <si>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</si>
  <si>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</si>
  <si>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</si>
  <si>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</si>
  <si>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</si>
  <si>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</si>
  <si>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</si>
  <si>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</si>
  <si>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</si>
  <si>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</si>
  <si>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</si>
  <si>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</si>
  <si>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</si>
  <si>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</si>
  <si>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</si>
  <si>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</si>
  <si>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</si>
  <si>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</si>
  <si>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</si>
  <si>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</si>
  <si>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</si>
  <si>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</si>
  <si>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</si>
  <si>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</si>
  <si>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</si>
  <si>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</si>
  <si>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</si>
  <si>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</si>
  <si>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</si>
  <si>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</si>
  <si>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</si>
  <si>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</si>
  <si>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</si>
  <si>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</si>
  <si>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</si>
  <si>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</si>
  <si>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</si>
  <si>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</si>
  <si>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</si>
  <si>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</si>
  <si>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</si>
  <si>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</si>
  <si>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</si>
  <si>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</si>
  <si>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</si>
  <si>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</si>
  <si>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</si>
  <si>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</si>
  <si>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</si>
  <si>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</si>
  <si>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</si>
  <si>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</si>
  <si>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</si>
  <si>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</si>
  <si>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</si>
  <si>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</si>
  <si>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</si>
  <si>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</si>
  <si>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</si>
  <si>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</si>
  <si>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</si>
  <si>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</si>
  <si>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</si>
  <si>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</si>
  <si>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</si>
  <si>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</si>
  <si>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</si>
  <si>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</si>
  <si>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</si>
  <si>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</si>
  <si>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</si>
  <si>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</si>
  <si>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</si>
  <si>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</si>
  <si>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</si>
  <si>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</si>
  <si>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</si>
  <si>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</si>
  <si>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</si>
  <si>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</si>
  <si>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</si>
  <si>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</si>
  <si>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</si>
  <si>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</si>
  <si>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</si>
  <si>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</si>
  <si>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</si>
  <si>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</si>
  <si>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</si>
  <si>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</si>
  <si>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</si>
  <si>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</si>
  <si>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</si>
  <si>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</si>
  <si>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</si>
  <si>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</si>
  <si>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</si>
  <si>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</si>
  <si>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</si>
  <si>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</si>
  <si>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</si>
  <si>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</si>
  <si>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</si>
  <si>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</si>
  <si>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</si>
  <si>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</si>
  <si>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</si>
  <si>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</si>
  <si>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</si>
  <si>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</si>
  <si>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</si>
  <si>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</si>
  <si>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</si>
  <si>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</si>
  <si>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</si>
  <si>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</si>
  <si>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</si>
  <si>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</si>
  <si>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</si>
  <si>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</si>
  <si>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</si>
  <si>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</si>
  <si>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</si>
  <si>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</si>
  <si>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</si>
  <si>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</si>
  <si>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</si>
  <si>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</si>
  <si>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</si>
  <si>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</si>
  <si>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</si>
  <si>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</si>
  <si>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</si>
  <si>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</si>
  <si>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</si>
  <si>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</si>
  <si>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</si>
  <si>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</si>
  <si>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</si>
  <si>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</si>
  <si>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</si>
  <si>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</si>
  <si>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</si>
  <si>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</si>
  <si>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</si>
  <si>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</si>
  <si>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</si>
  <si>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</si>
  <si>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</si>
  <si>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</si>
  <si>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</si>
  <si>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</si>
  <si>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</si>
  <si>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</si>
  <si>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</si>
  <si>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</si>
  <si>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</si>
  <si>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</si>
  <si>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</si>
  <si>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</si>
  <si>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</si>
  <si>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</si>
  <si>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</si>
  <si>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</si>
  <si>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</si>
  <si>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</si>
  <si>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</si>
  <si>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</si>
  <si>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</si>
  <si>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</si>
  <si>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</si>
  <si>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</si>
  <si>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</si>
  <si>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</si>
  <si>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</si>
  <si>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</si>
  <si>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</si>
  <si>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</si>
  <si>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</si>
  <si>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</si>
  <si>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</si>
  <si>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</si>
  <si>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</si>
  <si>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</si>
  <si>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</si>
  <si>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</si>
  <si>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</si>
  <si>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</si>
  <si>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</si>
  <si>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</si>
  <si>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</si>
  <si>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</si>
  <si>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</si>
  <si>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</si>
  <si>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</si>
  <si>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</si>
  <si>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</si>
  <si>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</si>
  <si>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</si>
  <si>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</si>
  <si>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</si>
  <si>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</si>
  <si>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</si>
  <si>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</si>
  <si>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</si>
  <si>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</si>
  <si>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</si>
  <si>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</si>
  <si>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</si>
  <si>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</si>
  <si>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</si>
  <si>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</si>
  <si>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</si>
  <si>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</si>
  <si>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</si>
  <si>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</si>
  <si>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</si>
  <si>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</si>
  <si>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</si>
  <si>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</si>
  <si>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</si>
  <si>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</si>
  <si>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</si>
  <si>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</si>
  <si>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</si>
  <si>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</si>
  <si>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</si>
  <si>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</si>
  <si>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</si>
  <si>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</si>
  <si>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</si>
  <si>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</si>
  <si>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</si>
  <si>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</si>
  <si>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</si>
  <si>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</si>
  <si>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</si>
  <si>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</si>
  <si>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</si>
  <si>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</si>
  <si>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</si>
  <si>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</si>
  <si>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</si>
  <si>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</si>
  <si>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</si>
  <si>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</si>
  <si>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</si>
  <si>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</si>
  <si>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</si>
  <si>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</si>
  <si>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</si>
  <si>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</si>
  <si>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</si>
  <si>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</si>
  <si>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</si>
  <si>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</si>
  <si>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</si>
  <si>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</si>
  <si>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</si>
  <si>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</si>
  <si>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</si>
  <si>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</si>
  <si>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</si>
  <si>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</si>
  <si>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</si>
  <si>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</si>
  <si>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</si>
  <si>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</si>
  <si>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</si>
  <si>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</si>
  <si>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</si>
  <si>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</si>
  <si>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</si>
  <si>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</si>
  <si>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</si>
  <si>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</si>
  <si>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</si>
  <si>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</si>
  <si>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</si>
  <si>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</si>
  <si>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</si>
  <si>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</si>
  <si>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</si>
  <si>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</si>
  <si>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</si>
  <si>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</si>
  <si>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</si>
  <si>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</si>
  <si>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</si>
  <si>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</si>
  <si>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</si>
  <si>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</si>
  <si>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</si>
  <si>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</si>
  <si>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</si>
  <si>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</si>
  <si>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</si>
  <si>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</si>
  <si>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</si>
  <si>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</si>
  <si>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</si>
  <si>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</si>
  <si>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</si>
  <si>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</si>
  <si>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</si>
  <si>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</si>
  <si>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</si>
  <si>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</si>
  <si>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</si>
  <si>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</si>
  <si>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</si>
  <si>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</si>
  <si>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</si>
  <si>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</si>
  <si>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</si>
  <si>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</si>
  <si>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</si>
  <si>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</si>
  <si>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</si>
  <si>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</si>
  <si>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</si>
  <si>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</si>
  <si>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</si>
  <si>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</si>
  <si>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</si>
  <si>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</si>
  <si>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</si>
  <si>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</si>
  <si>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</si>
  <si>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</si>
  <si>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</si>
  <si>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</si>
  <si>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</si>
  <si>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</si>
  <si>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</si>
  <si>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</si>
  <si>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</si>
  <si>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</si>
  <si>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</si>
  <si>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</si>
  <si>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</si>
  <si>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</si>
  <si>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</si>
  <si>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</si>
  <si>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</si>
  <si>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</si>
  <si>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</si>
  <si>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</si>
  <si>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</si>
  <si>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</si>
  <si>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</si>
  <si>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</si>
  <si>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</si>
  <si>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</si>
  <si>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</si>
  <si>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</si>
  <si>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</si>
  <si>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</si>
  <si>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</si>
  <si>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</si>
  <si>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</si>
  <si>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</si>
  <si>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</si>
  <si>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</si>
  <si>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</si>
  <si>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</si>
  <si>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</si>
  <si>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</si>
  <si>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</si>
  <si>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</si>
  <si>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</si>
  <si>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</si>
  <si>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</si>
  <si>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</si>
  <si>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</si>
  <si>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</si>
  <si>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</si>
  <si>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</si>
  <si>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</si>
  <si>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</si>
  <si>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</si>
  <si>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</si>
  <si>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</si>
  <si>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</si>
  <si>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</si>
  <si>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</si>
  <si>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</si>
  <si>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</si>
  <si>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</si>
  <si>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</si>
  <si>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</si>
  <si>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</si>
  <si>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</si>
  <si>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</si>
  <si>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</si>
  <si>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</si>
  <si>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</si>
  <si>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</si>
  <si>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</si>
  <si>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</si>
  <si>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</si>
  <si>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</si>
  <si>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</si>
  <si>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</si>
  <si>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</si>
  <si>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</si>
  <si>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</si>
  <si>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</si>
  <si>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</si>
  <si>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</si>
  <si>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</si>
  <si>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</si>
  <si>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</si>
  <si>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</si>
  <si>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</si>
  <si>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</si>
  <si>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</si>
  <si>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</si>
  <si>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</si>
  <si>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</si>
  <si>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</si>
  <si>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</si>
  <si>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</si>
  <si>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</si>
  <si>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</si>
  <si>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</si>
  <si>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</si>
  <si>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</si>
  <si>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</si>
  <si>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</si>
  <si>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</si>
  <si>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</si>
  <si>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</si>
  <si>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</si>
  <si>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</si>
  <si>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</si>
  <si>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</si>
  <si>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</si>
  <si>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</si>
  <si>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</si>
  <si>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</si>
  <si>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</si>
  <si>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</si>
  <si>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</si>
  <si>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</si>
  <si>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</si>
  <si>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</si>
  <si>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</si>
  <si>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</si>
  <si>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</si>
  <si>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</si>
  <si>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</si>
  <si>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</si>
  <si>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</si>
  <si>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</si>
  <si>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</si>
  <si>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</si>
  <si>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</si>
  <si>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</si>
  <si>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</si>
  <si>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</si>
  <si>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</si>
  <si>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</si>
  <si>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</si>
  <si>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</si>
  <si>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</si>
  <si>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</si>
  <si>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</si>
  <si>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</si>
  <si>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</si>
  <si>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</si>
  <si>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</si>
  <si>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</si>
  <si>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</si>
  <si>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</si>
  <si>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</si>
  <si>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</si>
  <si>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</si>
  <si>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</si>
  <si>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</si>
  <si>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</si>
  <si>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</si>
  <si>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</si>
  <si>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</si>
  <si>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</si>
  <si>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</si>
  <si>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</si>
  <si>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</si>
  <si>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</si>
  <si>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</si>
  <si>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</si>
  <si>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</si>
  <si>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</si>
  <si>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</si>
  <si>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</si>
  <si>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</si>
  <si>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</si>
  <si>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</si>
  <si>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</si>
  <si>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</si>
  <si>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</si>
  <si>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</si>
  <si>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</si>
  <si>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</si>
  <si>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</si>
  <si>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</si>
  <si>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</si>
  <si>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</si>
  <si>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</si>
  <si>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</si>
  <si>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</si>
  <si>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</si>
  <si>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</si>
  <si>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</si>
  <si>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</si>
  <si>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</si>
  <si>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</si>
  <si>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</si>
  <si>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</si>
  <si>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</si>
  <si>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</si>
  <si>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</si>
  <si>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</si>
  <si>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</si>
  <si>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</si>
  <si>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</si>
  <si>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</si>
  <si>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</si>
  <si>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</si>
  <si>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</si>
  <si>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</si>
  <si>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</si>
  <si>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</si>
  <si>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</si>
  <si>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</si>
  <si>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</si>
  <si>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</si>
  <si>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</si>
  <si>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</si>
  <si>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</si>
  <si>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</si>
  <si>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</si>
  <si>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</si>
  <si>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</si>
  <si>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</si>
  <si>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</si>
  <si>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</si>
  <si>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</si>
  <si>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</si>
  <si>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</si>
  <si>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</si>
  <si>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</si>
  <si>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</si>
  <si>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</si>
  <si>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</si>
  <si>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</si>
  <si>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</si>
  <si>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</si>
  <si>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</si>
  <si>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</si>
  <si>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</si>
  <si>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</si>
  <si>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</si>
  <si>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</si>
  <si>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</si>
  <si>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</si>
  <si>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</si>
  <si>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</si>
  <si>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</si>
  <si>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</si>
  <si>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</si>
  <si>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</si>
  <si>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</si>
  <si>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</si>
  <si>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</si>
  <si>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</si>
  <si>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</si>
  <si>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</si>
  <si>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</si>
  <si>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</si>
  <si>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</si>
  <si>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</si>
  <si>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</si>
  <si>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</si>
  <si>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</si>
  <si>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</si>
  <si>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</si>
  <si>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</si>
  <si>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</si>
  <si>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</si>
  <si>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</si>
  <si>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</si>
  <si>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</si>
  <si>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</si>
  <si>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</si>
  <si>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</si>
  <si>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</si>
  <si>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</si>
  <si>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</si>
  <si>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</si>
  <si>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</si>
  <si>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</si>
  <si>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</si>
  <si>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</si>
  <si>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</si>
  <si>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</si>
  <si>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</si>
  <si>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</si>
  <si>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</si>
  <si>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</si>
  <si>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</si>
  <si>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</si>
  <si>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</si>
  <si>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</si>
  <si>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</si>
  <si>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</si>
  <si>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</si>
  <si>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</si>
  <si>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</si>
  <si>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</si>
  <si>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</si>
  <si>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</si>
  <si>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</si>
  <si>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</si>
  <si>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</si>
  <si>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</si>
  <si>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</si>
  <si>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</si>
  <si>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</si>
  <si>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</si>
  <si>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</si>
  <si>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</si>
  <si>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</si>
  <si>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</si>
  <si>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</si>
  <si>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</si>
  <si>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</si>
  <si>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</si>
  <si>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</si>
  <si>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</si>
  <si>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</si>
  <si>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</si>
  <si>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</si>
  <si>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</si>
  <si>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</si>
  <si>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</si>
  <si>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</si>
  <si>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</si>
  <si>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</si>
  <si>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</si>
  <si>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</si>
  <si>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</si>
  <si>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</si>
  <si>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</si>
  <si>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</si>
  <si>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</si>
  <si>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</si>
  <si>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</si>
  <si>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</si>
  <si>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</si>
  <si>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</si>
  <si>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</si>
  <si>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</si>
  <si>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</si>
  <si>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</si>
  <si>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</si>
  <si>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</si>
  <si>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</si>
  <si>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</si>
  <si>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</si>
  <si>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</si>
  <si>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</si>
  <si>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</si>
  <si>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</si>
  <si>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</si>
  <si>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</si>
  <si>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</si>
  <si>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</si>
  <si>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</si>
  <si>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</si>
  <si>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</si>
  <si>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</si>
  <si>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</si>
  <si>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</si>
  <si>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</si>
  <si>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</si>
  <si>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</si>
  <si>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</si>
  <si>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</si>
  <si>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</si>
  <si>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</si>
  <si>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</si>
  <si>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</si>
  <si>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</si>
  <si>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</si>
  <si>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</si>
  <si>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</si>
  <si>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</si>
  <si>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</si>
  <si>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</si>
  <si>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</si>
  <si>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</si>
  <si>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</si>
  <si>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</si>
  <si>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</si>
  <si>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</si>
  <si>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</si>
  <si>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</si>
  <si>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</si>
  <si>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</si>
  <si>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</si>
  <si>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</si>
  <si>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</si>
  <si>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</si>
  <si>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</si>
  <si>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</si>
  <si>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</si>
  <si>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</si>
  <si>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</si>
  <si>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</si>
  <si>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</si>
  <si>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</si>
  <si>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</si>
  <si>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</si>
  <si>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</si>
  <si>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</si>
  <si>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</si>
  <si>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</si>
  <si>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</si>
  <si>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</si>
  <si>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</si>
  <si>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</si>
  <si>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</si>
  <si>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</si>
  <si>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</si>
  <si>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</si>
  <si>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</si>
  <si>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</si>
  <si>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</si>
  <si>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</si>
  <si>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</si>
  <si>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</si>
  <si>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</si>
  <si>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</si>
  <si>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</si>
  <si>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</si>
  <si>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</si>
  <si>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</si>
  <si>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</si>
  <si>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</si>
  <si>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</si>
  <si>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</si>
  <si>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</si>
  <si>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</si>
  <si>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</si>
  <si>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</si>
  <si>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</si>
  <si>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</si>
  <si>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</si>
  <si>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</si>
  <si>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</si>
  <si>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</si>
  <si>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</si>
  <si>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</si>
  <si>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</si>
  <si>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</si>
  <si>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</si>
  <si>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</si>
  <si>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</si>
  <si>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</si>
  <si>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</si>
  <si>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</si>
  <si>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</si>
  <si>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</si>
  <si>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</si>
  <si>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</si>
  <si>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</si>
  <si>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</si>
  <si>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</si>
  <si>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</si>
  <si>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</si>
  <si>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</si>
  <si>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</si>
  <si>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</si>
  <si>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</si>
  <si>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</si>
  <si>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</si>
  <si>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</si>
  <si>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</si>
  <si>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</si>
  <si>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</si>
  <si>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</si>
  <si>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</si>
  <si>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</si>
  <si>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</si>
  <si>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</si>
  <si>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</si>
  <si>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</si>
  <si>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</si>
  <si>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</si>
  <si>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</si>
  <si>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</si>
  <si>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</si>
  <si>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</si>
  <si>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</si>
  <si>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</si>
  <si>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</si>
  <si>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</si>
  <si>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</si>
  <si>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</si>
  <si>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</si>
  <si>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</si>
  <si>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</si>
  <si>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</si>
  <si>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</si>
  <si>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</si>
  <si>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</si>
  <si>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</si>
  <si>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</si>
  <si>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</si>
  <si>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</si>
  <si>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</si>
  <si>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</si>
  <si>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</si>
  <si>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</si>
  <si>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</si>
  <si>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</si>
  <si>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</si>
  <si>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</si>
  <si>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</si>
  <si>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</si>
  <si>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</si>
  <si>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</si>
  <si>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</si>
  <si>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</si>
  <si>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</si>
  <si>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</si>
  <si>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</si>
  <si>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</si>
  <si>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</si>
  <si>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</si>
  <si>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</si>
  <si>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</si>
  <si>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</si>
  <si>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</si>
  <si>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</si>
  <si>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</si>
  <si>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</si>
  <si>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</si>
  <si>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</si>
  <si>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</si>
  <si>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</si>
  <si>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</si>
  <si>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</si>
  <si>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</si>
  <si>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</si>
  <si>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</si>
  <si>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</si>
  <si>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</si>
  <si>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</si>
  <si>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</si>
  <si>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</si>
  <si>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</si>
  <si>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</si>
  <si>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</si>
  <si>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</si>
  <si>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</si>
  <si>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</si>
  <si>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</si>
  <si>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</si>
  <si>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</si>
  <si>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</si>
  <si>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</si>
  <si>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</si>
  <si>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</si>
  <si>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</si>
  <si>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</si>
  <si>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</si>
  <si>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</si>
  <si>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</si>
  <si>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</si>
  <si>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</si>
  <si>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</si>
  <si>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</si>
  <si>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</si>
  <si>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</si>
  <si>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</si>
  <si>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</si>
  <si>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</si>
  <si>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</si>
  <si>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</si>
  <si>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</si>
  <si>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</si>
  <si>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</si>
  <si>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</si>
  <si>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</si>
  <si>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</si>
  <si>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</si>
  <si>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</si>
  <si>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</si>
  <si>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</si>
  <si>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</si>
  <si>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</si>
  <si>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</si>
  <si>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</si>
  <si>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</si>
  <si>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</si>
  <si>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</si>
  <si>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</si>
  <si>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</si>
  <si>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</si>
  <si>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</si>
  <si>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</si>
  <si>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</si>
  <si>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</si>
  <si>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</si>
  <si>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</si>
  <si>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</si>
  <si>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</si>
  <si>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</si>
  <si>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</si>
  <si>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</si>
  <si>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</si>
  <si>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</si>
  <si>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</si>
  <si>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</si>
  <si>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</si>
  <si>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</si>
  <si>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</si>
  <si>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</si>
  <si>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</si>
  <si>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</si>
  <si>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</si>
  <si>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</si>
  <si>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</si>
  <si>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</si>
  <si>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</si>
  <si>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</si>
  <si>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</si>
  <si>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</si>
  <si>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</si>
  <si>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</si>
  <si>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</si>
  <si>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</si>
  <si>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</si>
  <si>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</si>
  <si>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</si>
  <si>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</si>
  <si>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</si>
  <si>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</si>
  <si>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</si>
  <si>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</si>
  <si>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</si>
  <si>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</si>
  <si>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</si>
  <si>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</si>
  <si>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</si>
  <si>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</si>
  <si>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</si>
  <si>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</si>
  <si>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</si>
  <si>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</si>
  <si>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</si>
  <si>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</si>
  <si>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</si>
  <si>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</si>
  <si>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</si>
  <si>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</si>
  <si>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</si>
  <si>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</si>
  <si>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</si>
  <si>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</si>
  <si>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</si>
  <si>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</si>
  <si>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</si>
  <si>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</si>
  <si>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</si>
  <si>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</si>
  <si>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</si>
  <si>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</si>
  <si>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</si>
  <si>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</si>
  <si>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</si>
  <si>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</si>
  <si>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</si>
  <si>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</si>
  <si>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</si>
  <si>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</si>
  <si>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</si>
  <si>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</si>
  <si>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</si>
  <si>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</si>
  <si>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</si>
  <si>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</si>
  <si>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</si>
  <si>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</si>
  <si>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</si>
  <si>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</si>
  <si>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</si>
  <si>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</si>
  <si>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</si>
  <si>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</si>
  <si>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</si>
  <si>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</si>
  <si>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</si>
  <si>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</si>
  <si>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</si>
  <si>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</si>
  <si>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</si>
  <si>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</si>
  <si>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</si>
  <si>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</si>
  <si>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</si>
  <si>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</si>
  <si>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</si>
  <si>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</si>
  <si>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</si>
  <si>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</si>
  <si>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</si>
  <si>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</si>
  <si>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</si>
  <si>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</si>
  <si>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</si>
  <si>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</si>
  <si>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</si>
  <si>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</si>
  <si>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</si>
  <si>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</si>
  <si>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</si>
  <si>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</si>
  <si>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</si>
  <si>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</si>
  <si>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</si>
  <si>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</si>
  <si>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</si>
  <si>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</si>
  <si>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</si>
  <si>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</si>
  <si>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</si>
  <si>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</si>
  <si>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</si>
  <si>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</si>
  <si>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</si>
  <si>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</si>
  <si>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</si>
  <si>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</si>
  <si>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</si>
  <si>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</si>
  <si>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</si>
  <si>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</si>
  <si>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</si>
  <si>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</si>
  <si>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</si>
  <si>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</si>
  <si>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</si>
  <si>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</si>
  <si>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</si>
  <si>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</si>
  <si>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</si>
  <si>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</si>
  <si>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</si>
  <si>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</si>
  <si>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</si>
  <si>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</si>
  <si>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</si>
  <si>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</si>
  <si>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</si>
  <si>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</si>
  <si>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</si>
  <si>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</si>
  <si>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</si>
  <si>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</si>
  <si>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</si>
  <si>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</si>
  <si>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</si>
  <si>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</si>
  <si>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</si>
  <si>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</si>
  <si>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</si>
  <si>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</si>
  <si>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</si>
  <si>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</si>
  <si>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</si>
  <si>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</si>
  <si>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</si>
  <si>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</si>
  <si>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</si>
  <si>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</si>
  <si>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</si>
  <si>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</si>
  <si>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</si>
  <si>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</si>
  <si>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</si>
  <si>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</si>
  <si>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</si>
  <si>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</si>
  <si>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</si>
  <si>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</si>
  <si>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</si>
  <si>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</si>
  <si>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</si>
  <si>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</si>
  <si>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</si>
  <si>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</si>
  <si>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</si>
  <si>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</si>
  <si>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</si>
  <si>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</si>
  <si>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</si>
  <si>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</si>
  <si>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</si>
  <si>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</si>
  <si>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</si>
  <si>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</si>
  <si>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</si>
  <si>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</si>
  <si>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</si>
  <si>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</si>
  <si>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</si>
  <si>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</si>
  <si>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</si>
  <si>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</si>
  <si>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</si>
  <si>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</si>
  <si>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</si>
  <si>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</si>
  <si>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</si>
  <si>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</si>
  <si>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</si>
  <si>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</si>
  <si>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</si>
  <si>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</si>
  <si>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</si>
  <si>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</si>
  <si>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</si>
  <si>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</si>
  <si>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</si>
  <si>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</si>
  <si>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</si>
  <si>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</si>
  <si>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</si>
  <si>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</si>
  <si>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</si>
  <si>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</si>
  <si>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</si>
  <si>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</si>
  <si>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</si>
  <si>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</si>
  <si>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</si>
  <si>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</si>
  <si>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</si>
  <si>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</si>
  <si>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</si>
  <si>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</si>
  <si>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</si>
  <si>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</si>
  <si>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</si>
  <si>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</si>
  <si>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</si>
  <si>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</si>
  <si>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</si>
  <si>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</si>
  <si>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</si>
  <si>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</si>
  <si>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</si>
  <si>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</si>
  <si>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</si>
  <si>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</si>
  <si>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</si>
  <si>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</si>
  <si>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</si>
  <si>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</si>
  <si>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</si>
  <si>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</si>
  <si>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</si>
  <si>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</si>
  <si>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</si>
  <si>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</si>
  <si>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</si>
  <si>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</si>
  <si>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</si>
  <si>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</si>
  <si>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</si>
  <si>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</si>
  <si>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</si>
  <si>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</si>
  <si>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</si>
  <si>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</si>
  <si>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</si>
  <si>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</si>
  <si>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</si>
  <si>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</si>
  <si>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</si>
  <si>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</si>
  <si>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</si>
  <si>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</si>
  <si>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</si>
  <si>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</si>
  <si>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</si>
  <si>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</si>
  <si>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</si>
  <si>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</si>
  <si>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</si>
  <si>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</si>
  <si>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</si>
  <si>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</si>
  <si>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</si>
  <si>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</si>
  <si>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</si>
  <si>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</si>
  <si>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</si>
  <si>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</si>
  <si>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</si>
  <si>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</si>
  <si>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</si>
  <si>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</si>
  <si>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</si>
  <si>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</si>
  <si>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</si>
  <si>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</si>
  <si>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</si>
  <si>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</si>
  <si>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</si>
  <si>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</si>
  <si>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</si>
  <si>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</si>
  <si>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</si>
  <si>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</si>
  <si>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</si>
  <si>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</si>
  <si>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</si>
  <si>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</si>
  <si>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</si>
  <si>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</si>
  <si>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</si>
  <si>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</si>
  <si>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</si>
  <si>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</si>
  <si>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</si>
  <si>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</si>
  <si>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</si>
  <si>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</si>
  <si>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</si>
  <si>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</si>
  <si>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</si>
  <si>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</si>
  <si>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</si>
  <si>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</si>
  <si>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</si>
  <si>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</si>
  <si>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</si>
  <si>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</si>
  <si>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</si>
  <si>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</si>
  <si>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</si>
  <si>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</si>
  <si>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</si>
  <si>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</si>
  <si>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</si>
  <si>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</si>
  <si>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</si>
  <si>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</si>
  <si>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</si>
  <si>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</si>
  <si>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</si>
  <si>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</si>
  <si>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</si>
  <si>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</si>
  <si>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</si>
  <si>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</si>
  <si>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</si>
  <si>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</si>
  <si>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</si>
  <si>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</si>
  <si>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</si>
  <si>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</si>
  <si>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</si>
  <si>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</si>
  <si>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</si>
  <si>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</si>
  <si>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</si>
  <si>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</si>
  <si>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</si>
  <si>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</si>
  <si>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</si>
  <si>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</si>
  <si>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</si>
  <si>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</si>
  <si>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</si>
  <si>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</si>
  <si>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</si>
  <si>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</si>
  <si>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</si>
  <si>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</si>
  <si>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</si>
  <si>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</si>
  <si>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</si>
  <si>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</si>
  <si>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</si>
  <si>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</si>
  <si>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</si>
  <si>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</si>
  <si>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</si>
  <si>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</si>
  <si>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</si>
  <si>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</si>
  <si>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</si>
  <si>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</si>
  <si>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</si>
  <si>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</si>
  <si>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</si>
  <si>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</si>
  <si>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</si>
  <si>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</si>
  <si>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</si>
  <si>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</si>
  <si>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</si>
  <si>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</si>
  <si>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</si>
  <si>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</si>
  <si>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</si>
  <si>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</si>
  <si>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</si>
  <si>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</si>
  <si>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</si>
  <si>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</si>
  <si>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</si>
  <si>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</si>
  <si>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</si>
  <si>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</si>
  <si>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</si>
  <si>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</si>
  <si>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</si>
  <si>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</si>
  <si>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</si>
  <si>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</si>
  <si>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</si>
  <si>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</si>
  <si>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</si>
  <si>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</si>
  <si>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</si>
  <si>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</si>
  <si>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</si>
  <si>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</si>
  <si>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</si>
  <si>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</si>
  <si>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</si>
  <si>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</si>
  <si>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</si>
  <si>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</si>
  <si>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</si>
  <si>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</si>
  <si>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</si>
  <si>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</si>
  <si>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</si>
  <si>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</si>
  <si>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</si>
  <si>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</si>
  <si>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</si>
  <si>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</si>
  <si>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</si>
  <si>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</si>
  <si>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</si>
  <si>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</si>
  <si>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</si>
  <si>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</si>
  <si>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</si>
  <si>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</si>
  <si>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</si>
  <si>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</si>
  <si>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</si>
  <si>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</si>
  <si>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</si>
  <si>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</si>
  <si>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</si>
  <si>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</si>
  <si>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</si>
  <si>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</si>
  <si>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</si>
  <si>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</si>
  <si>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</si>
  <si>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</si>
  <si>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</si>
  <si>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</si>
  <si>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</si>
  <si>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</si>
  <si>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</si>
  <si>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</si>
  <si>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</si>
  <si>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</si>
  <si>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</si>
  <si>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</si>
  <si>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</si>
  <si>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</si>
  <si>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</si>
  <si>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</si>
  <si>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</si>
  <si>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</si>
  <si>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</si>
  <si>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</si>
  <si>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</si>
  <si>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</si>
  <si>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</si>
  <si>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</si>
  <si>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</si>
  <si>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</si>
  <si>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</si>
  <si>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</si>
  <si>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</si>
  <si>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</si>
  <si>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</si>
  <si>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</si>
  <si>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</si>
  <si>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</si>
  <si>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</si>
  <si>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</si>
  <si>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</si>
  <si>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</si>
  <si>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</si>
  <si>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</si>
  <si>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</si>
  <si>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</si>
  <si>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</si>
  <si>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</si>
  <si>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</si>
  <si>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</si>
  <si>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</si>
  <si>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</si>
  <si>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</si>
  <si>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</si>
  <si>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</si>
  <si>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</si>
  <si>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</si>
  <si>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</si>
  <si>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</si>
  <si>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</si>
  <si>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</si>
  <si>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</si>
  <si>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</si>
  <si>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</si>
  <si>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</si>
  <si>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</si>
  <si>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</si>
  <si>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</si>
  <si>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</si>
  <si>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</si>
  <si>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</si>
  <si>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</si>
  <si>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</si>
  <si>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</si>
  <si>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</si>
  <si>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</si>
  <si>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</si>
  <si>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</si>
  <si>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</si>
  <si>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</si>
  <si>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</si>
  <si>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</si>
  <si>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</si>
  <si>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</si>
  <si>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</si>
  <si>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</si>
  <si>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</si>
  <si>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</si>
  <si>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</si>
  <si>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</si>
  <si>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</si>
  <si>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</si>
  <si>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</si>
  <si>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</si>
  <si>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</si>
  <si>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</si>
  <si>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</si>
  <si>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</si>
  <si>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</si>
  <si>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</si>
  <si>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</si>
  <si>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</si>
  <si>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</si>
  <si>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</si>
  <si>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</si>
  <si>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</si>
  <si>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</si>
  <si>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</si>
  <si>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</si>
  <si>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</si>
  <si>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</si>
  <si>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</si>
  <si>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</si>
  <si>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</si>
  <si>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</si>
  <si>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</si>
  <si>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</si>
  <si>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</si>
  <si>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</si>
  <si>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</si>
  <si>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</si>
  <si>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</si>
  <si>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</si>
  <si>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</si>
  <si>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</si>
  <si>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</si>
  <si>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</si>
  <si>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</si>
  <si>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</si>
  <si>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</si>
  <si>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</si>
  <si>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</si>
  <si>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</si>
  <si>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</si>
  <si>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</si>
  <si>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</si>
  <si>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</si>
  <si>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</si>
  <si>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</si>
  <si>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</si>
  <si>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</si>
  <si>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</si>
  <si>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</si>
  <si>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</si>
  <si>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</si>
  <si>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</si>
  <si>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</si>
  <si>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</si>
  <si>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</si>
  <si>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</si>
  <si>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</si>
  <si>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</si>
  <si>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</si>
  <si>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</si>
  <si>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</si>
  <si>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</si>
  <si>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</si>
  <si>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</si>
  <si>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</si>
  <si>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</si>
  <si>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</si>
  <si>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</si>
  <si>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</si>
  <si>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</si>
  <si>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</si>
  <si>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</si>
  <si>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</si>
  <si>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</si>
  <si>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</si>
  <si>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</si>
  <si>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</si>
  <si>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</si>
  <si>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</si>
  <si>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</si>
  <si>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</si>
  <si>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</si>
  <si>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</si>
  <si>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</si>
  <si>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</si>
  <si>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</si>
  <si>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</si>
  <si>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</si>
  <si>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</si>
  <si>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</si>
  <si>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</si>
  <si>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</si>
  <si>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</si>
  <si>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</si>
  <si>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</si>
  <si>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</si>
  <si>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</si>
  <si>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</si>
  <si>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</si>
  <si>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</si>
  <si>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</si>
  <si>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</si>
  <si>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</si>
  <si>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</si>
  <si>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</si>
  <si>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</si>
  <si>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</si>
  <si>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</si>
  <si>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</si>
  <si>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</si>
  <si>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</si>
  <si>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</si>
  <si>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</si>
  <si>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</si>
  <si>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</si>
  <si>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</si>
  <si>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</si>
  <si>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</si>
  <si>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</si>
  <si>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</si>
  <si>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</si>
  <si>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</si>
  <si>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</si>
  <si>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</si>
  <si>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</si>
  <si>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</si>
  <si>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</si>
  <si>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</si>
  <si>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</si>
  <si>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</si>
  <si>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</si>
  <si>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</si>
  <si>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</si>
  <si>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</si>
  <si>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</si>
  <si>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</si>
  <si>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</si>
  <si>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</si>
  <si>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</si>
  <si>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</si>
  <si>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</si>
  <si>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</si>
  <si>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</si>
  <si>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</si>
  <si>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</si>
  <si>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</si>
  <si>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</si>
  <si>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</si>
  <si>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</si>
  <si>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</si>
  <si>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</si>
  <si>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</si>
  <si>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</si>
  <si>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</si>
  <si>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</si>
  <si>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</si>
  <si>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</si>
  <si>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</si>
  <si>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</si>
  <si>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</si>
  <si>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</si>
  <si>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</si>
  <si>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</si>
  <si>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</si>
  <si>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</si>
  <si>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</si>
  <si>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</si>
  <si>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</si>
  <si>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</si>
  <si>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</si>
  <si>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</si>
  <si>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</si>
  <si>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</si>
  <si>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</si>
  <si>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</si>
  <si>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</si>
  <si>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</si>
  <si>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</si>
  <si>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</si>
  <si>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</si>
  <si>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</si>
  <si>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</si>
  <si>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</si>
  <si>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</si>
  <si>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</si>
  <si>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</si>
  <si>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</si>
  <si>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</si>
  <si>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</si>
  <si>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</si>
  <si>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</si>
  <si>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</si>
  <si>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</si>
  <si>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</si>
  <si>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</si>
  <si>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</si>
  <si>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</si>
  <si>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</si>
  <si>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</si>
  <si>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</si>
  <si>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</si>
  <si>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</si>
  <si>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</si>
  <si>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</si>
  <si>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</si>
  <si>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</si>
  <si>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</si>
  <si>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</si>
  <si>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</si>
  <si>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</si>
  <si>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</si>
  <si>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</si>
  <si>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</si>
  <si>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</si>
  <si>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</si>
  <si>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</si>
  <si>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</si>
  <si>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</si>
  <si>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</si>
  <si>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</si>
  <si>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</si>
  <si>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</si>
  <si>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</si>
  <si>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</si>
  <si>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</si>
  <si>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</si>
  <si>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</si>
  <si>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</si>
  <si>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</si>
  <si>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</si>
  <si>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</si>
  <si>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</si>
  <si>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</si>
  <si>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</si>
  <si>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</si>
  <si>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</si>
  <si>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</si>
  <si>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</si>
  <si>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</si>
  <si>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</si>
  <si>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</si>
  <si>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</si>
  <si>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</si>
  <si>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</si>
  <si>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</si>
  <si>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</si>
  <si>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</si>
  <si>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</si>
  <si>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</si>
  <si>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</si>
  <si>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</si>
  <si>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</si>
  <si>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</si>
  <si>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</si>
  <si>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</si>
  <si>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</si>
  <si>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</si>
  <si>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</si>
  <si>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</si>
  <si>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</si>
  <si>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</si>
  <si>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</si>
  <si>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</si>
  <si>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</si>
  <si>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</si>
  <si>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</si>
  <si>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</si>
  <si>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</si>
  <si>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</si>
  <si>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</si>
  <si>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</si>
  <si>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</si>
  <si>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</si>
  <si>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</si>
  <si>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</si>
  <si>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</si>
  <si>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</si>
  <si>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</si>
  <si>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</si>
  <si>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</si>
  <si>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</si>
  <si>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</si>
  <si>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</si>
  <si>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</si>
  <si>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</si>
  <si>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</si>
  <si>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</si>
  <si>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</si>
  <si>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</si>
  <si>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</si>
  <si>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</si>
  <si>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</si>
  <si>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</si>
  <si>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</si>
  <si>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</si>
  <si>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</si>
  <si>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</si>
  <si>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</si>
  <si>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</si>
  <si>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</si>
  <si>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</si>
  <si>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</si>
  <si>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</si>
  <si>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</si>
  <si>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</si>
  <si>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</si>
  <si>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</si>
  <si>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</si>
  <si>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</si>
  <si>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</si>
  <si>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</si>
  <si>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</si>
  <si>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</si>
  <si>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</si>
  <si>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</si>
  <si>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</si>
  <si>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</si>
  <si>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</si>
  <si>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</si>
  <si>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</si>
  <si>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</si>
  <si>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</si>
  <si>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</si>
  <si>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</si>
  <si>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</si>
  <si>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</si>
  <si>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</si>
  <si>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</si>
  <si>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</si>
  <si>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</si>
  <si>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</si>
  <si>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</si>
  <si>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</si>
  <si>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</si>
  <si>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</si>
  <si>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</si>
  <si>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</si>
  <si>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</si>
  <si>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</si>
  <si>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</si>
  <si>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</si>
  <si>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</si>
  <si>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</si>
  <si>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</si>
  <si>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</si>
  <si>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</si>
  <si>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</si>
  <si>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</si>
  <si>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</si>
  <si>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</si>
  <si>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</si>
  <si>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</si>
  <si>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</si>
  <si>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</si>
  <si>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</si>
  <si>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</si>
  <si>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</si>
  <si>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</si>
  <si>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</si>
  <si>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</si>
  <si>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</si>
  <si>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</si>
  <si>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</si>
  <si>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</si>
  <si>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</si>
  <si>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</si>
  <si>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</si>
  <si>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</si>
  <si>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</si>
  <si>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</si>
  <si>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</si>
  <si>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</si>
  <si>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</si>
  <si>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</si>
  <si>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</si>
  <si>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</si>
  <si>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</si>
  <si>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</si>
  <si>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</si>
  <si>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</si>
  <si>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</si>
  <si>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</si>
  <si>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</si>
  <si>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</si>
  <si>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</si>
  <si>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</si>
  <si>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</si>
  <si>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</si>
  <si>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</si>
  <si>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</si>
  <si>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</si>
  <si>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</si>
  <si>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</si>
  <si>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</si>
  <si>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</si>
  <si>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</si>
  <si>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</si>
  <si>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</si>
  <si>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</si>
  <si>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</si>
  <si>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</si>
  <si>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</si>
  <si>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</si>
  <si>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</si>
  <si>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</si>
  <si>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</si>
  <si>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</si>
  <si>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</si>
  <si>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</si>
  <si>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</si>
  <si>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</si>
  <si>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</si>
  <si>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</si>
  <si>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</si>
  <si>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</si>
  <si>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</si>
  <si>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</si>
  <si>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</si>
  <si>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</si>
  <si>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</si>
  <si>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</si>
  <si>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</si>
  <si>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</si>
  <si>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</si>
  <si>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</si>
  <si>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</si>
  <si>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</si>
  <si>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</si>
  <si>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</si>
  <si>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</si>
  <si>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</si>
  <si>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</si>
  <si>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</si>
  <si>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</si>
  <si>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</si>
  <si>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</si>
  <si>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</si>
  <si>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</si>
  <si>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</si>
  <si>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</si>
  <si>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</si>
  <si>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</si>
  <si>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</si>
  <si>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</si>
  <si>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</si>
  <si>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</si>
  <si>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</si>
  <si>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</si>
  <si>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</si>
  <si>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</si>
  <si>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</si>
  <si>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</si>
  <si>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</si>
  <si>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</si>
  <si>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</si>
  <si>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</si>
  <si>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</si>
  <si>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</si>
  <si>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</si>
  <si>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</si>
  <si>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</si>
  <si>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</si>
  <si>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</si>
  <si>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</si>
  <si>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</si>
  <si>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</si>
  <si>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</si>
  <si>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</si>
  <si>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</si>
  <si>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</si>
  <si>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</si>
  <si>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</si>
  <si>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</si>
  <si>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</si>
  <si>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</si>
  <si>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</si>
  <si>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</si>
  <si>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</si>
  <si>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</si>
  <si>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</si>
  <si>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</si>
  <si>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</si>
  <si>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</si>
  <si>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</si>
  <si>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</si>
  <si>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</si>
  <si>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</si>
  <si>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</si>
  <si>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</si>
  <si>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</si>
  <si>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</si>
  <si>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</si>
  <si>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</si>
  <si>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</si>
  <si>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</si>
  <si>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</si>
  <si>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</si>
  <si>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</si>
  <si>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</si>
  <si>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</si>
  <si>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</si>
  <si>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</si>
  <si>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</si>
  <si>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</si>
  <si>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</si>
  <si>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</si>
  <si>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</si>
  <si>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</si>
  <si>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</si>
  <si>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</si>
  <si>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</si>
  <si>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</si>
  <si>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</si>
  <si>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</si>
  <si>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</si>
  <si>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</si>
  <si>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</si>
  <si>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</si>
  <si>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</si>
  <si>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</si>
  <si>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</si>
  <si>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</si>
  <si>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</si>
  <si>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</si>
  <si>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</si>
  <si>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</si>
  <si>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</si>
  <si>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</si>
  <si>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</si>
  <si>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</si>
  <si>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</si>
  <si>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</si>
  <si>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</si>
  <si>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</si>
  <si>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</si>
  <si>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</si>
  <si>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</si>
  <si>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</si>
  <si>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</si>
  <si>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</si>
  <si>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</si>
  <si>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</si>
  <si>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</si>
  <si>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</si>
  <si>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</si>
  <si>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</si>
  <si>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</si>
  <si>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</si>
  <si>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</si>
  <si>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</si>
  <si>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</si>
  <si>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</si>
  <si>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</si>
  <si>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</si>
  <si>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</si>
  <si>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</si>
  <si>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</si>
  <si>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</si>
  <si>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</si>
  <si>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</si>
  <si>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</si>
  <si>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</si>
  <si>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</si>
  <si>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</si>
  <si>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</si>
  <si>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</si>
  <si>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</si>
  <si>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</si>
  <si>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</si>
  <si>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</si>
  <si>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</si>
  <si>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</si>
  <si>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</si>
  <si>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</si>
  <si>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</si>
  <si>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</si>
  <si>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</si>
  <si>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</si>
  <si>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</si>
  <si>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</si>
  <si>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</si>
  <si>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</si>
  <si>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</si>
  <si>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</si>
  <si>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</si>
  <si>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</si>
  <si>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</si>
  <si>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</si>
  <si>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</si>
  <si>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</si>
  <si>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</si>
  <si>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</si>
  <si>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</si>
  <si>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</si>
  <si>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</si>
  <si>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</si>
  <si>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</si>
  <si>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</si>
  <si>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</si>
  <si>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</si>
  <si>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</si>
  <si>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</si>
  <si>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</si>
  <si>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</si>
  <si>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</si>
  <si>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</si>
  <si>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</si>
  <si>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</si>
  <si>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</si>
  <si>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</si>
  <si>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</si>
  <si>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</si>
  <si>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</si>
  <si>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</si>
  <si>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</si>
  <si>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</si>
  <si>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</si>
  <si>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</si>
  <si>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</si>
  <si>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</si>
  <si>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</si>
  <si>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</si>
  <si>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</si>
  <si>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</si>
  <si>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</si>
  <si>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</si>
  <si>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</si>
  <si>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</si>
  <si>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</si>
  <si>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</si>
  <si>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</si>
  <si>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</si>
  <si>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</si>
  <si>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</si>
  <si>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</si>
  <si>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</si>
  <si>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</si>
  <si>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</si>
  <si>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</si>
  <si>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</si>
  <si>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</si>
  <si>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</si>
  <si>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</si>
  <si>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</si>
  <si>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</si>
  <si>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</si>
  <si>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</si>
  <si>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</si>
  <si>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</si>
  <si>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</si>
  <si>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</si>
  <si>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</si>
  <si>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</si>
  <si>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</si>
  <si>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</si>
  <si>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</si>
  <si>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</si>
  <si>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</si>
  <si>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</si>
  <si>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</si>
  <si>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</si>
  <si>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</si>
  <si>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</si>
  <si>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</si>
  <si>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</si>
  <si>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</si>
  <si>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</si>
  <si>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</si>
  <si>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</si>
  <si>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</si>
  <si>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</si>
  <si>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</si>
  <si>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</si>
  <si>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</si>
  <si>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</si>
  <si>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</si>
  <si>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</si>
  <si>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</si>
  <si>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</si>
  <si>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</si>
  <si>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</si>
  <si>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</si>
  <si>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</si>
  <si>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</si>
  <si>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</si>
  <si>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</si>
  <si>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</si>
  <si>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</si>
  <si>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</si>
  <si>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</si>
  <si>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</si>
  <si>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</si>
  <si>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</si>
  <si>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</si>
  <si>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</si>
  <si>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</si>
  <si>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</si>
  <si>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</si>
  <si>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</si>
  <si>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</si>
  <si>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</si>
  <si>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</si>
  <si>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</si>
  <si>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</si>
  <si>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</si>
  <si>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</si>
  <si>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</si>
  <si>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</si>
  <si>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</si>
  <si>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</si>
  <si>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</si>
  <si>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</si>
  <si>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</si>
  <si>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</si>
  <si>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</si>
  <si>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</si>
  <si>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</si>
  <si>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</si>
  <si>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</si>
  <si>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</si>
  <si>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</si>
  <si>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</si>
  <si>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</si>
  <si>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</si>
  <si>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</si>
  <si>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</si>
  <si>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</si>
  <si>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</si>
  <si>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</si>
  <si>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</si>
  <si>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</si>
  <si>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</si>
  <si>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</si>
  <si>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</si>
  <si>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</si>
  <si>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</si>
  <si>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</si>
  <si>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</si>
  <si>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</si>
  <si>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</si>
  <si>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</si>
  <si>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</si>
  <si>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</si>
  <si>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</si>
  <si>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</si>
  <si>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</si>
  <si>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</si>
  <si>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</si>
  <si>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</si>
  <si>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</si>
  <si>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</si>
  <si>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</si>
  <si>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</si>
  <si>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</si>
  <si>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</si>
  <si>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</si>
  <si>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</si>
  <si>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</si>
  <si>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</si>
  <si>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</si>
  <si>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</si>
  <si>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</si>
  <si>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</si>
  <si>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</si>
  <si>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</si>
  <si>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</si>
  <si>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</si>
  <si>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</si>
  <si>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</si>
  <si>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</si>
  <si>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</si>
  <si>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</si>
  <si>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</si>
  <si>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</si>
  <si>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</si>
  <si>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</si>
  <si>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</si>
  <si>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</si>
  <si>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</si>
  <si>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</si>
  <si>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</si>
  <si>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</si>
  <si>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</si>
  <si>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</si>
  <si>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</si>
  <si>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</si>
  <si>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</si>
  <si>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</si>
  <si>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</si>
  <si>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</si>
  <si>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</si>
  <si>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</si>
  <si>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</si>
  <si>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</si>
  <si>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</si>
  <si>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</si>
  <si>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</si>
  <si>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</si>
  <si>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</si>
  <si>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</si>
  <si>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</si>
  <si>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</si>
  <si>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</si>
  <si>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</si>
  <si>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</si>
  <si>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</si>
  <si>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</si>
  <si>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</si>
  <si>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</si>
  <si>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</si>
  <si>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</si>
  <si>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</si>
  <si>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</si>
  <si>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</si>
  <si>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</si>
  <si>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</si>
  <si>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</si>
  <si>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</si>
  <si>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</si>
  <si>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</si>
  <si>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</si>
  <si>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</si>
  <si>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</si>
  <si>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</si>
  <si>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</si>
  <si>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</si>
  <si>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</si>
  <si>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</si>
  <si>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</si>
  <si>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</si>
  <si>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</si>
  <si>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</si>
  <si>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</si>
  <si>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</si>
  <si>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</si>
  <si>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</si>
  <si>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</si>
  <si>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</si>
  <si>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</si>
  <si>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</si>
  <si>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</si>
  <si>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</si>
  <si>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</si>
  <si>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</si>
  <si>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</si>
  <si>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</si>
  <si>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</si>
  <si>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</si>
  <si>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</si>
  <si>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</si>
  <si>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</si>
  <si>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</si>
  <si>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</si>
  <si>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</si>
  <si>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</si>
  <si>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</si>
  <si>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</si>
  <si>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</si>
  <si>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</si>
  <si>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</si>
  <si>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</si>
  <si>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</si>
  <si>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</si>
  <si>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</si>
  <si>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</si>
  <si>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</si>
  <si>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</si>
  <si>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</si>
  <si>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</si>
  <si>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</si>
  <si>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</si>
  <si>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</si>
  <si>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</si>
  <si>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</si>
  <si>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</si>
  <si>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</si>
  <si>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</si>
  <si>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</si>
  <si>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</si>
  <si>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</si>
  <si>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</si>
  <si>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</si>
  <si>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</si>
  <si>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</si>
  <si>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</si>
  <si>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</si>
  <si>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</si>
  <si>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</si>
  <si>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</si>
  <si>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</si>
  <si>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</si>
  <si>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</si>
  <si>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</si>
  <si>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</si>
  <si>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</si>
  <si>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</si>
  <si>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</si>
  <si>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</si>
  <si>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</si>
  <si>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</si>
  <si>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</si>
  <si>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</si>
  <si>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</si>
  <si>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</si>
  <si>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</si>
  <si>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</si>
  <si>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</si>
  <si>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</si>
  <si>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</si>
  <si>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</si>
  <si>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</si>
  <si>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</si>
  <si>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</si>
  <si>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</si>
  <si>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</si>
  <si>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</si>
  <si>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</si>
  <si>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</si>
  <si>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</si>
  <si>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</si>
  <si>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</si>
  <si>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</si>
  <si>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</si>
  <si>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</si>
  <si>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</si>
  <si>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</si>
  <si>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</si>
  <si>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</si>
  <si>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</si>
  <si>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</si>
  <si>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</si>
  <si>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</si>
  <si>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</si>
  <si>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</si>
  <si>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</si>
  <si>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</si>
  <si>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</si>
  <si>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</si>
  <si>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</si>
  <si>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</si>
  <si>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</si>
  <si>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</si>
  <si>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</si>
  <si>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</si>
  <si>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</si>
  <si>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</si>
  <si>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</si>
  <si>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</si>
  <si>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</si>
  <si>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</si>
  <si>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</si>
  <si>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</si>
  <si>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</si>
  <si>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</si>
  <si>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</si>
  <si>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</si>
  <si>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</si>
  <si>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</si>
  <si>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</si>
  <si>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</si>
  <si>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</si>
  <si>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</si>
  <si>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</si>
  <si>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</si>
  <si>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</si>
  <si>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</si>
  <si>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</si>
  <si>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</si>
  <si>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</si>
  <si>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</si>
  <si>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</si>
  <si>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</si>
  <si>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</si>
  <si>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</si>
  <si>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</si>
  <si>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</si>
  <si>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</si>
  <si>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</si>
  <si>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</si>
  <si>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</si>
  <si>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</si>
  <si>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</si>
  <si>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</si>
  <si>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</si>
  <si>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</si>
  <si>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</si>
  <si>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</si>
  <si>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</si>
  <si>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</si>
  <si>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</si>
  <si>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</si>
  <si>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</si>
  <si>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</si>
  <si>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</si>
  <si>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</si>
  <si>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</si>
  <si>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</si>
  <si>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</si>
  <si>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</si>
  <si>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</si>
  <si>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</si>
  <si>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</si>
  <si>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</si>
  <si>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</si>
  <si>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</si>
  <si>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</si>
  <si>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</si>
  <si>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</si>
  <si>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</si>
  <si>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</si>
  <si>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</si>
  <si>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</si>
  <si>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</si>
  <si>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</si>
  <si>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</si>
  <si>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</si>
  <si>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</si>
  <si>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</si>
  <si>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</si>
  <si>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</si>
  <si>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</si>
  <si>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</si>
  <si>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</si>
  <si>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</si>
  <si>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</si>
  <si>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</si>
  <si>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</si>
  <si>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</si>
  <si>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</si>
  <si>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</si>
  <si>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</si>
  <si>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</si>
  <si>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</si>
  <si>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</si>
  <si>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</si>
  <si>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</si>
  <si>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</si>
  <si>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</si>
  <si>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</si>
  <si>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</si>
  <si>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</si>
  <si>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</si>
  <si>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</si>
  <si>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</si>
  <si>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</si>
  <si>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</si>
  <si>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</si>
  <si>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</si>
  <si>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</si>
  <si>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</si>
  <si>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</si>
  <si>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</si>
  <si>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</si>
  <si>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</si>
  <si>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</si>
  <si>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</si>
  <si>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</si>
  <si>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</si>
  <si>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</si>
  <si>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</si>
  <si>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</si>
  <si>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</si>
  <si>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</si>
  <si>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</si>
  <si>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</si>
  <si>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</si>
  <si>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</si>
  <si>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</si>
  <si>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</si>
  <si>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</si>
  <si>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</si>
  <si>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</si>
  <si>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</si>
  <si>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</si>
  <si>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</si>
  <si>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</si>
  <si>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</si>
  <si>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</si>
  <si>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</si>
  <si>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</si>
  <si>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</si>
  <si>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</si>
  <si>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</si>
  <si>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</si>
  <si>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</si>
  <si>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</si>
  <si>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</si>
  <si>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</si>
  <si>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</si>
  <si>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</si>
  <si>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</si>
  <si>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</si>
  <si>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</si>
  <si>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</si>
  <si>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</si>
  <si>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</si>
  <si>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</si>
  <si>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</si>
  <si>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</si>
  <si>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</si>
  <si>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</si>
  <si>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</si>
  <si>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</si>
  <si>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</si>
  <si>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</si>
  <si>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</si>
  <si>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</si>
  <si>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</si>
  <si>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</si>
  <si>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</si>
  <si>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</si>
  <si>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</si>
  <si>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</si>
  <si>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</si>
  <si>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</si>
  <si>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</si>
  <si>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</si>
  <si>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</si>
  <si>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</si>
  <si>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</si>
  <si>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</si>
  <si>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</si>
  <si>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</si>
  <si>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</si>
  <si>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</si>
  <si>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</si>
  <si>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</si>
  <si>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</si>
  <si>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</si>
  <si>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</si>
  <si>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</si>
  <si>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</si>
  <si>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</si>
  <si>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</si>
  <si>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</si>
  <si>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</si>
  <si>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</si>
  <si>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</si>
  <si>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</si>
  <si>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</si>
  <si>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</si>
  <si>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</si>
  <si>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</si>
  <si>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</si>
  <si>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</si>
  <si>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</si>
  <si>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</si>
  <si>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</si>
  <si>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</si>
  <si>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</si>
  <si>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</si>
  <si>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</si>
  <si>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</si>
  <si>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</si>
  <si>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</si>
  <si>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</si>
  <si>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</si>
  <si>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</si>
  <si>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</si>
  <si>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</si>
  <si>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</si>
  <si>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</si>
  <si>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</si>
  <si>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</si>
  <si>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</si>
  <si>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</si>
  <si>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</si>
  <si>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</si>
  <si>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</si>
  <si>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</si>
  <si>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</si>
  <si>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</si>
  <si>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</si>
  <si>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</si>
  <si>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</si>
  <si>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</si>
  <si>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</si>
  <si>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</si>
  <si>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</si>
  <si>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</si>
  <si>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</si>
  <si>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</si>
  <si>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</si>
  <si>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</si>
  <si>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</si>
  <si>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</si>
  <si>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</si>
  <si>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</si>
  <si>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</si>
  <si>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</si>
  <si>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</si>
  <si>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</si>
  <si>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</si>
  <si>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</si>
  <si>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</si>
  <si>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</si>
  <si>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</si>
  <si>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</si>
  <si>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</si>
  <si>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</si>
  <si>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</si>
  <si>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</si>
  <si>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</si>
  <si>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</si>
  <si>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</si>
  <si>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</si>
  <si>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</si>
  <si>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</si>
  <si>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</si>
  <si>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</si>
  <si>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</si>
  <si>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</si>
  <si>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</si>
  <si>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</si>
  <si>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</si>
  <si>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</si>
  <si>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</si>
  <si>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</si>
  <si>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</si>
  <si>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</si>
  <si>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</si>
  <si>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</si>
  <si>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</si>
  <si>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</si>
  <si>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</si>
  <si>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</si>
  <si>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</si>
  <si>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</si>
  <si>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</si>
  <si>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</si>
  <si>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</si>
  <si>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</si>
  <si>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</si>
  <si>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</si>
  <si>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</si>
  <si>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</si>
  <si>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</si>
  <si>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</si>
  <si>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</si>
  <si>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</si>
  <si>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</si>
  <si>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</si>
  <si>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</si>
  <si>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</si>
  <si>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</si>
  <si>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</si>
  <si>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</si>
  <si>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</si>
  <si>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</si>
  <si>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</si>
  <si>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</si>
  <si>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</si>
  <si>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</si>
  <si>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</si>
  <si>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</si>
  <si>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</si>
  <si>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</si>
  <si>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</si>
  <si>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</si>
  <si>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</si>
  <si>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</si>
  <si>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</si>
  <si>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</si>
  <si>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</si>
  <si>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</si>
  <si>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</si>
  <si>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</si>
  <si>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</si>
  <si>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</si>
  <si>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</si>
  <si>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</si>
  <si>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</si>
  <si>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</si>
  <si>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</si>
  <si>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</si>
  <si>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</si>
  <si>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</si>
  <si>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</si>
  <si>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</si>
  <si>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</si>
  <si>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</si>
  <si>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</si>
  <si>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</si>
  <si>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</si>
  <si>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</si>
  <si>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</si>
  <si>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</si>
  <si>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</si>
  <si>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</si>
  <si>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</si>
  <si>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</si>
  <si>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</si>
  <si>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</si>
  <si>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</si>
  <si>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</si>
  <si>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</si>
  <si>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</si>
  <si>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</si>
  <si>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</si>
  <si>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</si>
  <si>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</si>
  <si>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</si>
  <si>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</si>
  <si>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</si>
  <si>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</si>
  <si>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</si>
  <si>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</si>
  <si>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</si>
  <si>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</si>
  <si>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</si>
  <si>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</si>
  <si>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</si>
  <si>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</si>
  <si>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</si>
  <si>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</si>
  <si>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</si>
  <si>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</si>
  <si>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</si>
  <si>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</si>
  <si>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</si>
  <si>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</si>
  <si>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</si>
  <si>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</si>
  <si>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</si>
  <si>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</si>
  <si>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</si>
  <si>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</si>
  <si>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</si>
  <si>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</si>
  <si>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</si>
  <si>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</si>
  <si>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</si>
  <si>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</si>
  <si>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</si>
  <si>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</si>
  <si>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</si>
  <si>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</si>
  <si>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</si>
  <si>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</si>
  <si>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</si>
  <si>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</si>
  <si>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</si>
  <si>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</si>
  <si>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</si>
  <si>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</si>
  <si>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</si>
  <si>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</si>
  <si>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</si>
  <si>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</si>
  <si>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</si>
  <si>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</si>
  <si>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</si>
  <si>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</si>
  <si>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</si>
  <si>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</si>
  <si>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</si>
  <si>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</si>
  <si>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</si>
  <si>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</si>
  <si>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</si>
  <si>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</si>
  <si>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</si>
  <si>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</si>
  <si>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</si>
  <si>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</si>
  <si>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</si>
  <si>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</si>
  <si>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</si>
  <si>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</si>
  <si>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</si>
  <si>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</si>
  <si>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</si>
  <si>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</si>
  <si>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</si>
  <si>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</si>
  <si>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</si>
  <si>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</si>
  <si>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</si>
  <si>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</si>
  <si>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</si>
  <si>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</si>
  <si>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</si>
  <si>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</si>
  <si>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</si>
  <si>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</si>
  <si>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</si>
  <si>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</si>
  <si>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</si>
  <si>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</si>
  <si>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</si>
  <si>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</si>
  <si>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</si>
  <si>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</si>
  <si>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</si>
  <si>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</si>
  <si>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</si>
  <si>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</si>
  <si>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</si>
  <si>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</si>
  <si>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</si>
  <si>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</si>
  <si>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</si>
  <si>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</si>
  <si>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</si>
  <si>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</si>
  <si>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</si>
  <si>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</si>
  <si>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</si>
  <si>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</si>
  <si>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</si>
  <si>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</si>
  <si>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</si>
  <si>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</si>
  <si>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</si>
  <si>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</si>
  <si>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</si>
  <si>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</si>
  <si>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</si>
  <si>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</si>
  <si>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</si>
  <si>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</si>
  <si>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</si>
  <si>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</si>
  <si>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</si>
  <si>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</si>
  <si>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</si>
  <si>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</si>
  <si>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</si>
  <si>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</si>
  <si>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</si>
  <si>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</si>
  <si>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</si>
  <si>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</si>
  <si>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</si>
  <si>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</si>
  <si>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</si>
  <si>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</si>
  <si>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</si>
  <si>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</si>
  <si>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</si>
  <si>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</si>
  <si>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</si>
  <si>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</si>
  <si>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</si>
  <si>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</si>
  <si>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</si>
  <si>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</si>
  <si>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</si>
  <si>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</si>
  <si>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</si>
  <si>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</si>
  <si>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</si>
  <si>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</si>
  <si>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</si>
  <si>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</si>
  <si>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</si>
  <si>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</si>
  <si>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</si>
  <si>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</si>
  <si>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</si>
  <si>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</si>
  <si>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</si>
  <si>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</si>
  <si>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</si>
  <si>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</si>
  <si>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</si>
  <si>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</si>
  <si>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</si>
  <si>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</si>
  <si>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</si>
  <si>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</si>
  <si>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</si>
  <si>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</si>
  <si>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</si>
  <si>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</si>
  <si>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</si>
  <si>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</si>
  <si>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</si>
  <si>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</si>
  <si>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</si>
  <si>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</si>
  <si>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</si>
  <si>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</si>
  <si>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</si>
  <si>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</si>
  <si>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</si>
  <si>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</si>
  <si>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</si>
  <si>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</si>
  <si>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</si>
  <si>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</si>
  <si>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</si>
  <si>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</si>
  <si>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</si>
  <si>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</si>
  <si>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</si>
  <si>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</si>
  <si>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</si>
  <si>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</si>
  <si>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</si>
  <si>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</si>
  <si>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</si>
  <si>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</si>
  <si>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</si>
  <si>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</si>
  <si>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</si>
  <si>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</si>
  <si>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</si>
  <si>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</si>
  <si>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</si>
  <si>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</si>
  <si>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</si>
  <si>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</si>
  <si>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</si>
  <si>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</si>
  <si>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</si>
  <si>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</si>
  <si>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</si>
  <si>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</si>
  <si>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</si>
  <si>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</si>
  <si>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</si>
  <si>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</si>
  <si>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</si>
  <si>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</si>
  <si>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</si>
  <si>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</si>
  <si>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</si>
  <si>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</si>
  <si>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</si>
  <si>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</si>
  <si>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</si>
  <si>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</si>
  <si>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</si>
  <si>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</si>
  <si>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</si>
  <si>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</si>
  <si>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</si>
  <si>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</si>
  <si>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</si>
  <si>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</si>
  <si>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</si>
  <si>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</si>
  <si>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</si>
  <si>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</si>
  <si>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</si>
  <si>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</si>
  <si>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</si>
  <si>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</si>
  <si>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</si>
  <si>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</si>
  <si>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</si>
  <si>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</si>
  <si>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</si>
  <si>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</si>
  <si>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</si>
  <si>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</si>
  <si>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</si>
  <si>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</si>
  <si>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</si>
  <si>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</si>
  <si>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</si>
  <si>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</si>
  <si>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</si>
  <si>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</si>
  <si>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</si>
  <si>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</si>
  <si>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</si>
  <si>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</si>
  <si>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</si>
  <si>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</si>
  <si>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</si>
  <si>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</si>
  <si>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</si>
  <si>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</si>
  <si>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</si>
  <si>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</si>
  <si>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</si>
  <si>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</si>
  <si>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</si>
  <si>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</si>
  <si>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</si>
  <si>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</si>
  <si>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</si>
  <si>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</si>
  <si>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</si>
  <si>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</si>
  <si>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</si>
  <si>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</si>
  <si>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</si>
  <si>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</si>
  <si>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</si>
  <si>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</si>
  <si>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</si>
  <si>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</si>
  <si>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</si>
  <si>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</si>
  <si>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</si>
  <si>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</si>
  <si>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</si>
  <si>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</si>
  <si>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</si>
  <si>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</si>
  <si>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</si>
  <si>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</si>
  <si>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</si>
  <si>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</si>
  <si>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</si>
  <si>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</si>
  <si>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</si>
  <si>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</si>
  <si>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</si>
  <si>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</si>
  <si>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</si>
  <si>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</si>
  <si>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</si>
  <si>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</si>
  <si>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</si>
  <si>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</si>
  <si>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</si>
  <si>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</si>
  <si>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</si>
  <si>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</si>
  <si>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</si>
  <si>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</si>
  <si>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</si>
  <si>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</si>
  <si>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</si>
  <si>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</si>
  <si>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</si>
  <si>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</si>
  <si>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</si>
  <si>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</si>
  <si>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</si>
  <si>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</si>
  <si>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</si>
  <si>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</si>
  <si>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</si>
  <si>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</si>
  <si>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</si>
  <si>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</si>
  <si>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</si>
  <si>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</si>
  <si>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</si>
  <si>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</si>
  <si>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</si>
  <si>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</si>
  <si>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</si>
  <si>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</si>
  <si>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</si>
  <si>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</si>
  <si>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</si>
  <si>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</si>
  <si>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</si>
  <si>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</si>
  <si>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</si>
  <si>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</si>
  <si>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</si>
  <si>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</si>
  <si>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</si>
  <si>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</si>
  <si>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</si>
  <si>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</si>
  <si>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</si>
  <si>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</si>
  <si>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</si>
  <si>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</si>
  <si>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</si>
  <si>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</si>
  <si>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</si>
  <si>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</si>
  <si>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</si>
  <si>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</si>
  <si>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</si>
  <si>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</si>
  <si>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</si>
  <si>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</si>
  <si>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</si>
  <si>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</si>
  <si>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</si>
  <si>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</si>
  <si>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</si>
  <si>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</si>
  <si>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</si>
  <si>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</si>
  <si>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</si>
  <si>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</si>
  <si>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</si>
  <si>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</si>
  <si>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</si>
  <si>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</si>
  <si>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</si>
  <si>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</si>
  <si>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</si>
  <si>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</si>
  <si>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</si>
  <si>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</si>
  <si>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</si>
  <si>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</si>
  <si>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</si>
  <si>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</si>
  <si>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</si>
  <si>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</si>
  <si>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</si>
  <si>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</si>
  <si>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</si>
  <si>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</si>
  <si>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</si>
  <si>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</si>
  <si>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</si>
  <si>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</si>
  <si>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</si>
  <si>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</si>
  <si>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</si>
  <si>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</si>
  <si>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</si>
  <si>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</si>
  <si>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</si>
  <si>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</si>
  <si>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</si>
  <si>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</si>
  <si>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</si>
  <si>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</si>
  <si>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</si>
  <si>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</si>
  <si>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</si>
  <si>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</si>
  <si>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</si>
  <si>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</si>
  <si>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</si>
  <si>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</si>
  <si>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</si>
  <si>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</si>
  <si>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</si>
  <si>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</si>
  <si>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</si>
  <si>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</si>
  <si>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</si>
  <si>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</si>
  <si>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</si>
  <si>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</si>
  <si>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</si>
  <si>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</si>
  <si>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</si>
  <si>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</si>
  <si>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</si>
  <si>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</si>
  <si>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</si>
  <si>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</si>
  <si>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</si>
  <si>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</si>
  <si>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</si>
  <si>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</si>
  <si>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</si>
  <si>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</si>
  <si>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</si>
  <si>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</si>
  <si>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</si>
  <si>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</si>
  <si>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</si>
  <si>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</si>
  <si>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</si>
  <si>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</si>
  <si>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</si>
  <si>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</si>
  <si>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</si>
  <si>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</si>
  <si>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</si>
  <si>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</si>
  <si>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</si>
  <si>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</si>
  <si>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</si>
  <si>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</si>
  <si>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</si>
  <si>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</si>
  <si>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</si>
  <si>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</si>
  <si>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</si>
  <si>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</si>
  <si>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</si>
  <si>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</si>
  <si>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</si>
  <si>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</si>
  <si>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</si>
  <si>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</si>
  <si>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</si>
  <si>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</si>
  <si>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</si>
  <si>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</si>
  <si>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</si>
  <si>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</si>
  <si>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</si>
  <si>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</si>
  <si>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</si>
  <si>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</si>
  <si>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</si>
  <si>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</si>
  <si>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</si>
  <si>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</si>
  <si>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</si>
  <si>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</si>
  <si>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</si>
  <si>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</si>
  <si>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</si>
  <si>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</si>
  <si>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</si>
  <si>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</si>
  <si>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</si>
  <si>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</si>
  <si>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</si>
  <si>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</si>
  <si>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</si>
  <si>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</si>
  <si>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</si>
  <si>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</si>
  <si>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</si>
  <si>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</si>
  <si>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</si>
  <si>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</si>
  <si>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</si>
  <si>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</si>
  <si>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</si>
  <si>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</si>
  <si>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</si>
  <si>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</si>
  <si>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</si>
  <si>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</si>
  <si>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</si>
  <si>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</si>
  <si>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</si>
  <si>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</si>
  <si>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</si>
  <si>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</si>
  <si>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</si>
  <si>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</si>
  <si>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</si>
  <si>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</si>
  <si>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</si>
  <si>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</si>
  <si>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</si>
  <si>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</si>
  <si>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</si>
  <si>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</si>
  <si>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</si>
  <si>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</si>
  <si>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</si>
  <si>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</si>
  <si>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</si>
  <si>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</si>
  <si>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</si>
  <si>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</si>
  <si>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</si>
  <si>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</si>
  <si>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</si>
  <si>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</si>
  <si>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</si>
  <si>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</si>
  <si>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</si>
  <si>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</si>
  <si>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</si>
  <si>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</si>
  <si>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</si>
  <si>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</si>
  <si>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</si>
  <si>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</si>
  <si>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</si>
  <si>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</si>
  <si>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</si>
  <si>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</si>
  <si>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</si>
  <si>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</si>
  <si>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</si>
  <si>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</si>
  <si>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</si>
  <si>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</si>
  <si>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</si>
  <si>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</si>
  <si>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</si>
  <si>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</si>
  <si>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</si>
  <si>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</si>
  <si>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</si>
  <si>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</si>
  <si>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</si>
  <si>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</si>
  <si>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</si>
  <si>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</si>
  <si>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</si>
  <si>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</si>
  <si>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</si>
  <si>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</si>
  <si>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</si>
  <si>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</si>
  <si>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</si>
  <si>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</si>
  <si>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</si>
  <si>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</si>
  <si>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</si>
  <si>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</si>
  <si>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</si>
  <si>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</si>
  <si>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</si>
  <si>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</si>
  <si>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</si>
  <si>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</si>
  <si>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</si>
  <si>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</si>
  <si>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</si>
  <si>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</si>
  <si>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</si>
  <si>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</si>
  <si>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</si>
  <si>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</si>
  <si>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</si>
  <si>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</si>
  <si>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</si>
  <si>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</si>
  <si>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</si>
  <si>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</si>
  <si>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</si>
  <si>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</si>
  <si>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</si>
  <si>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</si>
  <si>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</si>
  <si>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</si>
  <si>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</si>
  <si>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</si>
  <si>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</si>
  <si>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</si>
  <si>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</si>
  <si>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</si>
  <si>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</si>
  <si>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</si>
  <si>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</si>
  <si>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</si>
  <si>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</si>
  <si>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</si>
  <si>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</si>
  <si>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</si>
  <si>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</si>
  <si>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</si>
  <si>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</si>
  <si>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</si>
  <si>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</si>
  <si>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</si>
  <si>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</si>
  <si>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</si>
  <si>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</si>
  <si>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</si>
  <si>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</si>
  <si>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</si>
  <si>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</si>
  <si>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</si>
  <si>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</si>
  <si>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</si>
  <si>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</si>
  <si>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</si>
  <si>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</si>
  <si>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</si>
  <si>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</si>
  <si>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</si>
  <si>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</si>
  <si>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</si>
  <si>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</si>
  <si>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</si>
  <si>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</si>
  <si>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</si>
  <si>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</si>
  <si>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</si>
  <si>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</si>
  <si>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</si>
  <si>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</si>
  <si>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</si>
  <si>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</si>
  <si>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</si>
  <si>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</si>
  <si>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</si>
  <si>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</si>
  <si>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</si>
  <si>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</si>
  <si>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</si>
  <si>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</si>
  <si>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</si>
  <si>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</si>
  <si>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</si>
  <si>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</si>
  <si>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</si>
  <si>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</si>
  <si>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</si>
  <si>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</si>
  <si>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</si>
  <si>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</si>
  <si>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</si>
  <si>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</si>
  <si>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</si>
  <si>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</si>
  <si>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</si>
  <si>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</si>
  <si>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</si>
  <si>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</si>
  <si>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</si>
  <si>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</si>
  <si>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</si>
  <si>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</si>
  <si>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</si>
  <si>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</si>
  <si>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</si>
  <si>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</si>
  <si>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</si>
  <si>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</si>
  <si>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</si>
  <si>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</si>
  <si>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</si>
  <si>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</si>
  <si>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</si>
  <si>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</si>
  <si>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</si>
  <si>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</si>
  <si>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</si>
  <si>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</si>
  <si>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</si>
  <si>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</si>
  <si>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</si>
  <si>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</si>
  <si>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</si>
  <si>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</si>
  <si>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</si>
  <si>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</si>
  <si>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</si>
  <si>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</si>
  <si>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</si>
  <si>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</si>
  <si>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</si>
  <si>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</si>
  <si>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</si>
  <si>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</si>
  <si>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</si>
  <si>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</si>
  <si>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</si>
  <si>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</si>
  <si>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</si>
  <si>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</si>
  <si>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</si>
  <si>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</si>
  <si>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</si>
  <si>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</si>
  <si>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</si>
  <si>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</si>
  <si>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</si>
  <si>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</si>
  <si>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</si>
  <si>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</si>
  <si>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</si>
  <si>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</si>
  <si>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</si>
  <si>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</si>
  <si>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</si>
  <si>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</si>
  <si>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</si>
  <si>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</si>
  <si>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</si>
  <si>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</si>
  <si>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</si>
  <si>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</si>
  <si>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</si>
  <si>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</si>
  <si>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</si>
  <si>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</si>
  <si>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</si>
  <si>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</si>
  <si>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</si>
  <si>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</si>
  <si>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</si>
  <si>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</si>
  <si>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</si>
  <si>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</si>
  <si>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</si>
  <si>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</si>
  <si>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</si>
  <si>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</si>
  <si>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</si>
  <si>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</si>
  <si>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</si>
  <si>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</si>
  <si>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</si>
  <si>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</si>
  <si>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</si>
  <si>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</si>
  <si>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</si>
  <si>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</si>
  <si>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</si>
  <si>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</si>
  <si>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</si>
  <si>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</si>
  <si>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</si>
  <si>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</si>
  <si>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</si>
  <si>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</si>
  <si>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</si>
  <si>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</si>
  <si>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</si>
  <si>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</si>
  <si>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</si>
  <si>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</si>
  <si>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</si>
  <si>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</si>
  <si>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</si>
  <si>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</si>
  <si>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</si>
  <si>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</si>
  <si>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</si>
  <si>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</si>
  <si>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</si>
  <si>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</si>
  <si>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</si>
  <si>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</si>
  <si>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</si>
  <si>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</si>
  <si>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</si>
  <si>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</si>
  <si>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</si>
  <si>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</si>
  <si>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</si>
  <si>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</si>
  <si>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</si>
  <si>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</si>
  <si>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</si>
  <si>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</si>
  <si>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</si>
  <si>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</si>
  <si>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</si>
  <si>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</si>
  <si>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</si>
  <si>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</si>
  <si>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</si>
  <si>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</si>
  <si>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</si>
  <si>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</si>
  <si>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</si>
  <si>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</si>
  <si>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</si>
  <si>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</si>
  <si>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</si>
  <si>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</si>
  <si>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</si>
  <si>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</si>
  <si>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</si>
  <si>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</si>
  <si>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</si>
  <si>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</si>
  <si>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</si>
  <si>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</si>
  <si>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</si>
  <si>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</si>
  <si>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</si>
  <si>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</si>
  <si>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</si>
  <si>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</si>
  <si>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</si>
  <si>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</si>
  <si>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</si>
  <si>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</si>
  <si>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</si>
  <si>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</si>
  <si>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</si>
  <si>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</si>
  <si>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</si>
  <si>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</si>
  <si>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</si>
  <si>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</si>
  <si>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</si>
  <si>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</si>
  <si>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</si>
  <si>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</si>
  <si>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</si>
  <si>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</si>
  <si>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</si>
  <si>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</si>
  <si>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</si>
  <si>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</si>
  <si>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</si>
  <si>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</si>
  <si>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</si>
  <si>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</si>
  <si>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</si>
  <si>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</si>
  <si>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</si>
  <si>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</si>
  <si>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</si>
  <si>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</si>
  <si>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</si>
  <si>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</si>
  <si>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</si>
  <si>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</si>
  <si>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</si>
  <si>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</si>
  <si>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</si>
  <si>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</si>
  <si>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</si>
  <si>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</si>
  <si>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</si>
  <si>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</si>
  <si>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</si>
  <si>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</si>
  <si>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</si>
  <si>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</si>
  <si>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</si>
  <si>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</si>
  <si>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</si>
  <si>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</si>
  <si>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</si>
  <si>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</si>
  <si>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</si>
  <si>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</si>
  <si>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</si>
  <si>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</si>
  <si>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</si>
  <si>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</si>
  <si>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</si>
  <si>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</si>
  <si>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</si>
  <si>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</si>
  <si>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</si>
  <si>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</si>
  <si>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</si>
  <si>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</si>
  <si>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</si>
  <si>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</si>
  <si>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</si>
  <si>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</si>
  <si>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</si>
  <si>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</si>
  <si>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</si>
  <si>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</si>
  <si>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</si>
  <si>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</si>
  <si>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</si>
  <si>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</si>
  <si>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</si>
  <si>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</si>
  <si>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</si>
  <si>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</si>
  <si>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</si>
  <si>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</si>
  <si>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</si>
  <si>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</si>
  <si>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</si>
  <si>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</si>
  <si>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</si>
  <si>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</si>
  <si>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</si>
  <si>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</si>
  <si>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</si>
  <si>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</si>
  <si>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</si>
  <si>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</si>
  <si>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</si>
  <si>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</si>
  <si>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</si>
  <si>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</si>
  <si>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</si>
  <si>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</si>
  <si>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</si>
  <si>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</si>
  <si>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</si>
  <si>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</si>
  <si>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</si>
  <si>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</si>
  <si>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</si>
  <si>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</si>
  <si>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</si>
  <si>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</si>
  <si>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</si>
  <si>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</si>
  <si>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</si>
  <si>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</si>
  <si>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</si>
  <si>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</si>
  <si>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</si>
  <si>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</si>
  <si>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</si>
  <si>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</si>
  <si>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</si>
  <si>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</si>
  <si>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</si>
  <si>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</si>
  <si>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</si>
  <si>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</si>
  <si>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</si>
  <si>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</si>
  <si>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</si>
  <si>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</si>
  <si>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</si>
  <si>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</si>
  <si>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</si>
  <si>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</si>
  <si>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</si>
  <si>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</si>
  <si>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</si>
  <si>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</si>
  <si>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</si>
  <si>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</si>
  <si>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</si>
  <si>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</si>
  <si>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</si>
  <si>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</si>
  <si>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</si>
  <si>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</si>
  <si>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</si>
  <si>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</si>
  <si>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</si>
  <si>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</si>
  <si>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</si>
  <si>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</si>
  <si>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</si>
  <si>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</si>
  <si>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</si>
  <si>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</si>
  <si>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</si>
  <si>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</si>
  <si>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</si>
  <si>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</si>
  <si>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</si>
  <si>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</si>
  <si>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</si>
  <si>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</si>
  <si>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</si>
  <si>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</si>
  <si>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</si>
  <si>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</si>
  <si>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</si>
  <si>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</si>
  <si>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</si>
  <si>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</si>
  <si>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</si>
  <si>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</si>
  <si>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</si>
  <si>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</si>
  <si>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</si>
  <si>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</si>
  <si>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</si>
  <si>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</si>
  <si>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</si>
  <si>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</si>
  <si>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</si>
  <si>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</si>
  <si>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</si>
  <si>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</si>
  <si>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</si>
  <si>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</si>
  <si>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</si>
  <si>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</si>
  <si>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</si>
  <si>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</si>
  <si>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</si>
  <si>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</si>
  <si>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</si>
  <si>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</si>
  <si>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</si>
  <si>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</si>
  <si>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</si>
  <si>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</si>
  <si>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</si>
  <si>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</si>
  <si>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</si>
  <si>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</si>
  <si>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</si>
  <si>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</si>
  <si>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</si>
  <si>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</si>
  <si>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</si>
  <si>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</si>
  <si>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</si>
  <si>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</si>
  <si>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</si>
  <si>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</si>
  <si>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</si>
  <si>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</si>
  <si>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</si>
  <si>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</si>
  <si>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</si>
  <si>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</si>
  <si>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</si>
  <si>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</si>
  <si>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</si>
  <si>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</si>
  <si>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</si>
  <si>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</si>
  <si>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</si>
  <si>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</si>
  <si>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</si>
  <si>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</si>
  <si>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</si>
  <si>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</si>
  <si>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</si>
  <si>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</si>
  <si>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</si>
  <si>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</si>
  <si>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</si>
  <si>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</si>
  <si>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</si>
  <si>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</si>
  <si>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</si>
  <si>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</si>
  <si>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</si>
  <si>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</si>
  <si>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</si>
  <si>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</si>
  <si>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</si>
  <si>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</si>
  <si>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</si>
  <si>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</si>
  <si>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</si>
  <si>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</si>
  <si>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</si>
  <si>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</si>
  <si>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</si>
  <si>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</si>
  <si>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</si>
  <si>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</si>
  <si>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</si>
  <si>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</si>
  <si>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</si>
  <si>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</si>
  <si>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</si>
  <si>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</si>
  <si>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</si>
  <si>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</si>
  <si>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</si>
  <si>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</si>
  <si>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</si>
  <si>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</si>
  <si>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</si>
  <si>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</si>
  <si>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</si>
  <si>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</si>
  <si>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</si>
  <si>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</si>
  <si>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</si>
  <si>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</si>
  <si>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</si>
  <si>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</si>
  <si>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</si>
  <si>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</si>
  <si>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</si>
  <si>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</si>
  <si>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</si>
  <si>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</si>
  <si>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</si>
  <si>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</si>
  <si>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</si>
  <si>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</si>
  <si>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</si>
  <si>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</si>
  <si>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</si>
  <si>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</si>
  <si>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</si>
  <si>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</si>
  <si>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</si>
  <si>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</si>
  <si>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</si>
  <si>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</si>
  <si>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</si>
  <si>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</si>
  <si>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</si>
  <si>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</si>
  <si>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</si>
  <si>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</si>
  <si>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</si>
  <si>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</si>
  <si>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</si>
  <si>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</si>
  <si>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</si>
  <si>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</si>
  <si>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</si>
  <si>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</si>
  <si>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</si>
  <si>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</si>
  <si>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</si>
  <si>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</si>
  <si>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</si>
  <si>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</si>
  <si>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</si>
  <si>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</si>
  <si>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</si>
  <si>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</si>
  <si>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</si>
  <si>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</si>
  <si>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</si>
  <si>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</si>
  <si>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</si>
  <si>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</si>
  <si>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</si>
  <si>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</si>
  <si>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</si>
  <si>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</si>
  <si>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</si>
  <si>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</si>
  <si>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</si>
  <si>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</si>
  <si>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</si>
  <si>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</si>
  <si>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</si>
  <si>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</si>
  <si>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</si>
  <si>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</si>
  <si>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</si>
  <si>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</si>
  <si>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</si>
  <si>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</si>
  <si>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</si>
  <si>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</si>
  <si>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</si>
  <si>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</si>
  <si>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</si>
  <si>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</si>
  <si>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</si>
  <si>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</si>
  <si>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</si>
  <si>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</si>
  <si>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</si>
  <si>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</si>
  <si>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</si>
  <si>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</si>
  <si>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</si>
  <si>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</si>
  <si>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</si>
  <si>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</si>
  <si>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</si>
  <si>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</si>
  <si>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</si>
  <si>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</si>
  <si>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</si>
  <si>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</si>
  <si>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</si>
  <si>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</si>
  <si>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</si>
  <si>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</si>
  <si>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</si>
  <si>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</si>
  <si>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</si>
  <si>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</si>
  <si>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</si>
  <si>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</si>
  <si>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</si>
  <si>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</si>
  <si>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</si>
  <si>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</si>
  <si>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</si>
  <si>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</si>
  <si>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</si>
  <si>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</si>
  <si>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</si>
  <si>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</si>
  <si>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</si>
  <si>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</si>
  <si>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</si>
  <si>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</si>
  <si>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</si>
  <si>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</si>
  <si>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</si>
  <si>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</si>
  <si>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</si>
  <si>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</si>
  <si>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</si>
  <si>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</si>
  <si>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</si>
  <si>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</si>
  <si>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</si>
  <si>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</si>
  <si>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</si>
  <si>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</si>
  <si>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</si>
  <si>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</si>
  <si>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</si>
  <si>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</si>
  <si>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</si>
  <si>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</si>
  <si>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</si>
  <si>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</si>
  <si>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</si>
  <si>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</si>
  <si>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</si>
  <si>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</si>
  <si>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</si>
  <si>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</si>
  <si>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</si>
  <si>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</si>
  <si>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</si>
  <si>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</si>
  <si>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</si>
  <si>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</si>
  <si>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</si>
  <si>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</si>
  <si>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</si>
  <si>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</si>
  <si>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</si>
  <si>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</si>
  <si>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</si>
  <si>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</si>
  <si>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</si>
  <si>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</si>
  <si>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</si>
  <si>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</si>
  <si>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</si>
  <si>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</si>
  <si>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</si>
  <si>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</si>
  <si>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</si>
  <si>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</si>
  <si>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</si>
  <si>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</si>
  <si>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</si>
  <si>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</si>
  <si>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</si>
  <si>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</si>
  <si>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</si>
  <si>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</si>
  <si>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</si>
  <si>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</si>
  <si>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</si>
  <si>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</si>
  <si>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</si>
  <si>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</si>
  <si>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</si>
  <si>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</si>
  <si>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</si>
  <si>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</si>
  <si>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</si>
  <si>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</si>
  <si>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</si>
  <si>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</si>
  <si>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</si>
  <si>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</si>
  <si>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</si>
  <si>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</si>
  <si>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</si>
  <si>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</si>
  <si>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</si>
  <si>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</si>
  <si>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</si>
  <si>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</si>
  <si>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</si>
  <si>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</si>
  <si>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</si>
  <si>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</si>
  <si>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</si>
  <si>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</si>
  <si>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</si>
  <si>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</si>
  <si>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</si>
  <si>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</si>
  <si>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</si>
  <si>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</si>
  <si>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</si>
  <si>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</si>
  <si>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</si>
  <si>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</si>
  <si>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</si>
  <si>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</si>
  <si>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</si>
  <si>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</si>
  <si>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</si>
  <si>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</si>
  <si>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</si>
  <si>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</si>
  <si>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</si>
  <si>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</si>
  <si>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</si>
  <si>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</si>
  <si>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</si>
  <si>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</si>
  <si>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</si>
  <si>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</si>
  <si>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</si>
  <si>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</si>
  <si>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</si>
  <si>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</si>
  <si>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</si>
  <si>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</si>
  <si>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</si>
  <si>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</si>
  <si>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</si>
  <si>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</si>
  <si>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</si>
  <si>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</si>
  <si>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</si>
  <si>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</si>
  <si>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</si>
  <si>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</si>
  <si>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</si>
  <si>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</si>
  <si>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</si>
  <si>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</si>
  <si>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</si>
  <si>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</si>
  <si>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</si>
  <si>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</si>
  <si>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</si>
  <si>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</si>
  <si>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</si>
  <si>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</si>
  <si>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</si>
  <si>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</si>
  <si>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</si>
  <si>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</si>
  <si>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</si>
  <si>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</si>
  <si>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</si>
  <si>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</si>
  <si>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</si>
  <si>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</si>
  <si>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</si>
  <si>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</si>
  <si>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</si>
  <si>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</si>
  <si>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</si>
  <si>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</si>
  <si>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</si>
  <si>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</si>
  <si>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</si>
  <si>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</si>
  <si>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</si>
  <si>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</si>
  <si>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</si>
  <si>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</si>
  <si>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</si>
  <si>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</si>
  <si>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</si>
  <si>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</si>
  <si>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</si>
  <si>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</si>
  <si>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</si>
  <si>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</si>
  <si>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</si>
  <si>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</si>
  <si>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</si>
  <si>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</si>
  <si>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</si>
  <si>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</si>
  <si>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</si>
  <si>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</si>
  <si>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</si>
  <si>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</si>
  <si>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</si>
  <si>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</si>
  <si>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</si>
  <si>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</si>
  <si>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</si>
  <si>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</si>
  <si>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</si>
  <si>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</si>
  <si>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</si>
  <si>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</si>
  <si>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</si>
  <si>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</si>
  <si>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</si>
  <si>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</si>
  <si>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</si>
  <si>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</si>
  <si>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</si>
  <si>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</si>
  <si>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</si>
  <si>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</si>
  <si>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</si>
  <si>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</si>
  <si>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</si>
  <si>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</si>
  <si>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</si>
  <si>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</si>
  <si>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</si>
  <si>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</si>
  <si>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</si>
  <si>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</si>
  <si>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</si>
  <si>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</si>
  <si>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</si>
  <si>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</si>
  <si>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</si>
  <si>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</si>
  <si>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</si>
  <si>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</si>
  <si>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</si>
  <si>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</si>
  <si>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</si>
  <si>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</si>
  <si>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</si>
  <si>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</si>
  <si>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</si>
  <si>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</si>
  <si>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</si>
  <si>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</si>
  <si>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</si>
  <si>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</si>
  <si>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</si>
  <si>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</si>
  <si>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</si>
  <si>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</si>
  <si>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</si>
  <si>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</si>
  <si>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</si>
  <si>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</si>
  <si>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</si>
  <si>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</si>
  <si>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</si>
  <si>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</si>
  <si>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</si>
  <si>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</si>
  <si>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</si>
  <si>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</si>
  <si>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</si>
  <si>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</si>
  <si>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</si>
  <si>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</si>
  <si>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</si>
  <si>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</si>
  <si>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</si>
  <si>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</si>
  <si>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</si>
  <si>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</si>
  <si>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</si>
  <si>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</si>
  <si>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</si>
  <si>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</si>
  <si>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</si>
  <si>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</si>
  <si>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</si>
  <si>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</si>
  <si>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</si>
  <si>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</si>
  <si>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</si>
  <si>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</si>
  <si>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</si>
  <si>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</si>
  <si>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</si>
  <si>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</si>
  <si>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</si>
  <si>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</si>
  <si>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</si>
  <si>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</si>
  <si>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</si>
  <si>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</si>
  <si>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</si>
  <si>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</si>
  <si>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</si>
  <si>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</si>
  <si>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</si>
  <si>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</si>
  <si>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</si>
  <si>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</si>
  <si>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</si>
  <si>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</si>
  <si>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</si>
  <si>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</si>
  <si>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</si>
  <si>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</si>
  <si>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</si>
  <si>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</si>
  <si>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</si>
  <si>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</si>
  <si>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</si>
  <si>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</si>
  <si>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</si>
  <si>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</si>
  <si>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</si>
  <si>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</si>
  <si>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</si>
  <si>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</si>
  <si>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</si>
  <si>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</si>
  <si>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</si>
  <si>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</si>
  <si>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</si>
  <si>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</si>
  <si>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</si>
  <si>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</si>
  <si>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</si>
  <si>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</si>
  <si>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</si>
  <si>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</si>
  <si>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</si>
  <si>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</si>
  <si>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</si>
  <si>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</si>
  <si>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</si>
  <si>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</si>
  <si>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</si>
  <si>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</si>
  <si>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</si>
  <si>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</si>
  <si>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</si>
  <si>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</si>
  <si>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</si>
  <si>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</si>
  <si>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</si>
  <si>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</si>
  <si>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</si>
  <si>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</si>
  <si>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</si>
  <si>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</si>
  <si>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</si>
  <si>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</si>
  <si>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</si>
  <si>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</si>
  <si>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</si>
  <si>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</si>
  <si>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</si>
  <si>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</si>
  <si>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</si>
  <si>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</si>
  <si>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</si>
  <si>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</si>
  <si>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</si>
  <si>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</si>
  <si>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</si>
  <si>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</si>
  <si>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</si>
  <si>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</si>
  <si>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</si>
  <si>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</si>
  <si>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</si>
  <si>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</si>
  <si>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</si>
  <si>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</si>
  <si>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</si>
  <si>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</si>
  <si>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</si>
  <si>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</si>
  <si>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</si>
  <si>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</si>
  <si>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</si>
  <si>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</si>
  <si>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</si>
  <si>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</si>
  <si>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</si>
  <si>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</si>
  <si>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</si>
  <si>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</si>
  <si>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</si>
  <si>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</si>
  <si>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</si>
  <si>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</si>
  <si>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</si>
  <si>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</si>
  <si>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</si>
  <si>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</si>
  <si>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</si>
  <si>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</si>
  <si>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</si>
  <si>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</si>
  <si>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</si>
  <si>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</si>
  <si>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</si>
  <si>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</si>
  <si>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</si>
  <si>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</si>
  <si>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</si>
  <si>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</si>
  <si>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</si>
  <si>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</si>
  <si>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</si>
  <si>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</si>
  <si>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</si>
  <si>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</si>
  <si>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</si>
  <si>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</si>
  <si>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</si>
  <si>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</si>
  <si>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</si>
  <si>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</si>
  <si>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</si>
  <si>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</si>
  <si>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</si>
  <si>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</si>
  <si>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</si>
  <si>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</si>
  <si>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</si>
  <si>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</si>
  <si>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</si>
  <si>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</si>
  <si>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</si>
  <si>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</si>
  <si>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</si>
  <si>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</si>
  <si>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</si>
  <si>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</si>
  <si>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</si>
  <si>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</si>
  <si>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</si>
  <si>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</si>
  <si>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</si>
  <si>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</si>
  <si>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</si>
  <si>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</si>
  <si>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</si>
  <si>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</si>
  <si>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</si>
  <si>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</si>
  <si>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</si>
  <si>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</si>
  <si>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</si>
  <si>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</si>
  <si>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</si>
  <si>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</si>
  <si>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</si>
  <si>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</si>
  <si>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</si>
  <si>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</si>
  <si>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</si>
  <si>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</si>
  <si>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</si>
  <si>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</si>
  <si>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</si>
  <si>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</si>
  <si>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</si>
  <si>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</si>
  <si>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</si>
  <si>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</si>
  <si>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</si>
  <si>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</si>
  <si>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</si>
  <si>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</si>
  <si>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</si>
  <si>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</si>
  <si>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</si>
  <si>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</si>
  <si>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</si>
  <si>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</si>
  <si>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</si>
  <si>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</si>
  <si>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</si>
  <si>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</si>
  <si>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</si>
  <si>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</si>
  <si>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</si>
  <si>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</si>
  <si>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</si>
  <si>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</si>
  <si>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</si>
  <si>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</si>
  <si>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</si>
  <si>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</si>
  <si>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</si>
  <si>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</si>
  <si>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</si>
  <si>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</si>
  <si>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</si>
  <si>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</si>
  <si>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</si>
  <si>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</si>
  <si>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</si>
  <si>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</si>
  <si>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</si>
  <si>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</si>
  <si>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</si>
  <si>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</si>
  <si>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</si>
  <si>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</si>
  <si>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</si>
  <si>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</si>
  <si>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</si>
  <si>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</si>
  <si>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</si>
  <si>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</si>
  <si>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</si>
  <si>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</si>
  <si>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</si>
  <si>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</si>
  <si>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</si>
  <si>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</si>
  <si>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</si>
  <si>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</si>
  <si>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</si>
  <si>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</si>
  <si>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</si>
  <si>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</si>
  <si>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</si>
  <si>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</si>
  <si>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</si>
  <si>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</si>
  <si>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</si>
  <si>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</si>
  <si>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</si>
  <si>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</si>
  <si>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</si>
  <si>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</si>
  <si>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</si>
  <si>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</si>
  <si>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</si>
  <si>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</si>
  <si>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</si>
  <si>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</si>
  <si>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</si>
  <si>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</si>
  <si>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</si>
  <si>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</si>
  <si>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</si>
  <si>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</si>
  <si>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</si>
  <si>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</si>
  <si>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</si>
  <si>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</si>
  <si>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</si>
  <si>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</si>
  <si>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</si>
  <si>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</si>
  <si>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</si>
  <si>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</si>
  <si>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</si>
  <si>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</si>
  <si>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</si>
  <si>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</si>
  <si>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</si>
  <si>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</si>
  <si>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</si>
  <si>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</si>
  <si>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</si>
  <si>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</si>
  <si>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</si>
  <si>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</si>
  <si>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</si>
  <si>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</si>
  <si>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</si>
  <si>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</si>
  <si>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</si>
  <si>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</si>
  <si>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</si>
  <si>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</si>
  <si>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</si>
  <si>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</si>
  <si>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</si>
  <si>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</si>
  <si>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</si>
  <si>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</si>
  <si>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</si>
  <si>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</si>
  <si>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</si>
  <si>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</si>
  <si>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</si>
  <si>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</si>
  <si>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</si>
  <si>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</si>
  <si>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</si>
  <si>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</si>
  <si>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</si>
  <si>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</si>
  <si>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</si>
  <si>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</si>
  <si>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</si>
  <si>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</si>
  <si>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</si>
  <si>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</si>
  <si>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</si>
  <si>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</si>
  <si>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</si>
  <si>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</si>
  <si>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</si>
  <si>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</si>
  <si>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</si>
  <si>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</si>
  <si>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</si>
  <si>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</si>
  <si>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</si>
  <si>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</si>
  <si>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</si>
  <si>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</si>
  <si>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</si>
  <si>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</si>
  <si>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</si>
  <si>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</si>
  <si>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</si>
  <si>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</si>
  <si>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</si>
  <si>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</si>
  <si>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</si>
  <si>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</si>
  <si>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</si>
  <si>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</si>
  <si>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</si>
  <si>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</si>
  <si>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</si>
  <si>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</si>
  <si>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</si>
  <si>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</si>
  <si>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</si>
  <si>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</si>
  <si>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</si>
  <si>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</si>
  <si>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</si>
  <si>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</si>
  <si>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</si>
  <si>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</si>
  <si>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</si>
  <si>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</si>
  <si>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</si>
  <si>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</si>
  <si>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</si>
  <si>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</si>
  <si>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</si>
  <si>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</si>
  <si>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</si>
  <si>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</si>
  <si>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</si>
  <si>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</si>
  <si>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</si>
  <si>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</si>
  <si>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</si>
  <si>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</si>
  <si>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</si>
  <si>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</si>
  <si>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</si>
  <si>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</si>
  <si>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</si>
  <si>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</si>
  <si>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</si>
  <si>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</si>
  <si>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</si>
  <si>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</si>
  <si>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</si>
  <si>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</si>
  <si>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</si>
  <si>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</si>
  <si>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</si>
  <si>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</si>
  <si>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</si>
  <si>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</si>
  <si>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</si>
  <si>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</si>
  <si>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</si>
  <si>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</si>
  <si>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</si>
  <si>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</si>
  <si>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</si>
  <si>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</si>
  <si>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</si>
  <si>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</si>
  <si>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</si>
  <si>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</si>
  <si>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</si>
  <si>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</si>
  <si>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</si>
  <si>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</si>
  <si>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</si>
  <si>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</si>
  <si>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</si>
  <si>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</si>
  <si>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</si>
  <si>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</si>
  <si>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</si>
  <si>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</si>
  <si>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</si>
  <si>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</si>
  <si>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</si>
  <si>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</si>
  <si>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</si>
  <si>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</si>
  <si>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</si>
  <si>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</si>
  <si>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</si>
  <si>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</si>
  <si>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</si>
  <si>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</si>
  <si>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</si>
  <si>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</si>
  <si>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</si>
  <si>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</si>
  <si>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</si>
  <si>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</si>
  <si>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</si>
  <si>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</si>
  <si>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</si>
  <si>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</si>
  <si>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</si>
  <si>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</si>
  <si>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</si>
  <si>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</si>
  <si>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</si>
  <si>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</si>
  <si>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</si>
  <si>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</si>
  <si>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</si>
  <si>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</si>
  <si>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</si>
  <si>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</si>
  <si>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</si>
  <si>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</si>
  <si>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</si>
  <si>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</si>
  <si>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</si>
  <si>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</si>
  <si>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</si>
  <si>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</si>
  <si>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</si>
  <si>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</si>
  <si>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</si>
  <si>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</si>
  <si>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</si>
  <si>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</si>
  <si>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</si>
  <si>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</si>
  <si>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</si>
  <si>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</si>
  <si>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</si>
  <si>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</si>
  <si>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</si>
  <si>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</si>
  <si>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</si>
  <si>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</si>
  <si>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</si>
  <si>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</si>
  <si>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</si>
  <si>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</si>
  <si>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</si>
  <si>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</si>
  <si>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</si>
  <si>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</si>
  <si>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</si>
  <si>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</si>
  <si>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</si>
  <si>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</si>
  <si>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</si>
  <si>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</si>
  <si>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</si>
  <si>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</si>
  <si>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</si>
  <si>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</si>
  <si>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</si>
  <si>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</si>
  <si>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</si>
  <si>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</si>
  <si>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</si>
  <si>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</si>
  <si>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</si>
  <si>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</si>
  <si>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</si>
  <si>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</si>
  <si>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</si>
  <si>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</si>
  <si>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</si>
  <si>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</si>
  <si>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</si>
  <si>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</si>
  <si>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</si>
  <si>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</si>
  <si>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</si>
  <si>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</si>
  <si>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</si>
  <si>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</si>
  <si>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</si>
  <si>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</si>
  <si>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</si>
  <si>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</si>
  <si>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</si>
  <si>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</si>
  <si>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</si>
  <si>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</si>
  <si>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</si>
  <si>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</si>
  <si>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</si>
  <si>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</si>
  <si>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</si>
  <si>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</si>
  <si>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</si>
  <si>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</si>
  <si>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</si>
  <si>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</si>
  <si>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</si>
  <si>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</si>
  <si>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</si>
  <si>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</si>
  <si>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</si>
  <si>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</si>
  <si>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</si>
  <si>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</si>
  <si>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</si>
  <si>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</si>
  <si>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</si>
  <si>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</si>
  <si>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</si>
  <si>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</si>
  <si>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</si>
  <si>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</si>
  <si>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</si>
  <si>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</si>
  <si>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</si>
  <si>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</si>
  <si>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</si>
  <si>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</si>
  <si>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</si>
  <si>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</si>
  <si>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</si>
  <si>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</si>
  <si>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</si>
  <si>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</si>
  <si>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</si>
  <si>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</si>
  <si>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</si>
  <si>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</si>
  <si>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</si>
  <si>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</si>
  <si>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</si>
  <si>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</si>
  <si>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</si>
  <si>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</si>
  <si>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</si>
  <si>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</si>
  <si>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</si>
  <si>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</si>
  <si>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</si>
  <si>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</si>
  <si>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</si>
  <si>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</si>
  <si>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</si>
  <si>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</si>
  <si>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</si>
  <si>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</si>
  <si>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</si>
  <si>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</si>
  <si>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</si>
  <si>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</si>
  <si>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</si>
  <si>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</si>
  <si>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</si>
  <si>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</si>
  <si>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</si>
  <si>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</si>
  <si>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</si>
  <si>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</si>
  <si>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</si>
  <si>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</si>
  <si>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</si>
  <si>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</si>
  <si>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</si>
  <si>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</si>
  <si>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</si>
  <si>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</si>
  <si>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</si>
  <si>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</si>
  <si>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</si>
  <si>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</si>
  <si>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</si>
  <si>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</si>
  <si>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</si>
  <si>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</si>
  <si>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</si>
  <si>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</si>
  <si>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</si>
  <si>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</si>
  <si>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</si>
  <si>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</si>
  <si>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</si>
  <si>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</si>
  <si>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</si>
  <si>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</si>
  <si>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</si>
  <si>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</si>
  <si>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</si>
  <si>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</si>
  <si>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</si>
  <si>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</si>
  <si>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</si>
  <si>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</si>
  <si>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</si>
  <si>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</si>
  <si>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</si>
  <si>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</si>
  <si>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</si>
  <si>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</si>
  <si>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</si>
  <si>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</si>
  <si>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</si>
  <si>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</si>
  <si>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</si>
  <si>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</si>
  <si>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</si>
  <si>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</si>
  <si>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</si>
  <si>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</si>
  <si>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</si>
  <si>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</si>
  <si>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</si>
  <si>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</si>
  <si>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</si>
  <si>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</si>
  <si>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</si>
  <si>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</si>
  <si>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</si>
  <si>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</si>
  <si>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</si>
  <si>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</si>
  <si>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</si>
  <si>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</si>
  <si>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</si>
  <si>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</si>
  <si>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</si>
  <si>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</si>
  <si>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</si>
  <si>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</si>
  <si>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</si>
  <si>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</si>
  <si>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</si>
  <si>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</si>
  <si>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</si>
  <si>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</si>
  <si>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</si>
  <si>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</si>
  <si>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</si>
  <si>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</si>
  <si>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</si>
  <si>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</si>
  <si>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</si>
  <si>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</si>
  <si>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</si>
  <si>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</si>
  <si>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</si>
  <si>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</si>
  <si>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</si>
  <si>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</si>
  <si>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</si>
  <si>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</si>
  <si>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</si>
  <si>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</si>
  <si>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</si>
  <si>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</si>
  <si>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</si>
  <si>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</si>
  <si>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</si>
  <si>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</si>
  <si>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</si>
  <si>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</si>
  <si>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</si>
  <si>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</si>
  <si>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</si>
  <si>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</si>
  <si>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</si>
  <si>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</si>
  <si>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</si>
  <si>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</si>
  <si>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</si>
  <si>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</si>
  <si>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</si>
  <si>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</si>
  <si>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</si>
  <si>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</si>
  <si>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</si>
  <si>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</si>
  <si>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</si>
  <si>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</si>
  <si>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</si>
  <si>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</si>
  <si>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</si>
  <si>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</si>
  <si>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</si>
  <si>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</si>
  <si>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</si>
  <si>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</si>
  <si>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</si>
  <si>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</si>
  <si>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</si>
  <si>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</si>
  <si>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</si>
  <si>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</si>
  <si>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</si>
  <si>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</si>
  <si>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</si>
  <si>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</si>
  <si>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</si>
  <si>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</si>
  <si>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</si>
  <si>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</si>
  <si>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</si>
  <si>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</si>
  <si>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</si>
  <si>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</si>
  <si>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</si>
  <si>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</si>
  <si>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</si>
  <si>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</si>
  <si>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</si>
  <si>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</si>
  <si>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</si>
  <si>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</si>
  <si>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</si>
  <si>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</si>
  <si>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</si>
  <si>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</si>
  <si>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</si>
  <si>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</si>
  <si>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</si>
  <si>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</si>
  <si>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</si>
  <si>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</si>
  <si>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</si>
  <si>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</si>
  <si>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</si>
  <si>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</si>
  <si>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</si>
  <si>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</si>
  <si>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</si>
  <si>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</si>
  <si>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</si>
  <si>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</si>
  <si>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</si>
  <si>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</si>
  <si>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</si>
  <si>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</si>
  <si>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</si>
  <si>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</si>
  <si>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</si>
  <si>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</si>
  <si>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</si>
  <si>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</si>
  <si>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</si>
  <si>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</si>
  <si>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</si>
  <si>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</si>
  <si>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</si>
  <si>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</si>
  <si>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</si>
  <si>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</si>
  <si>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</si>
  <si>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</si>
  <si>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</si>
  <si>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</si>
  <si>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</si>
  <si>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</si>
  <si>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</si>
  <si>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</si>
  <si>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</si>
  <si>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</si>
  <si>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</si>
  <si>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</si>
  <si>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</si>
  <si>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</si>
  <si>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</si>
  <si>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</si>
  <si>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</si>
  <si>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</si>
  <si>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</si>
  <si>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</si>
  <si>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</si>
  <si>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</si>
  <si>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PCM-20251029-00002686</t>
  </si>
  <si>
    <t>40 mins</t>
  </si>
  <si>
    <t>PCM-20251029-00002711</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</si>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</sst>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7" totalsRowShown="0" headerRowDxfId="64" dataDxfId="63" headerRowBorderDxfId="61" tableBorderDxfId="62">
  <autoFilter ref="A1:L109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296.91497974537197</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0.29604456018569181</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45959.863405671298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45959.863405671298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45959.863405671298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45959.863405671298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45959.863405671298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45959.863405671298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45959.863405671298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45959.863405671298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45959.863405671298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45959.863405671298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45959.863405671298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45959.863405671298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45959.863405671298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45959.863405671298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45959.863405671298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45959.863405671298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45959.863405671298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45959.863405671298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45959.863405671298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45959.863405671298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45959.863405671298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45959.863405671298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45959.863405671298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45959.863405671298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45959.863405671298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45959.863405671298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45959.863405671298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45959.863405671298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45959.863405671298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45959.863405671298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45959.863405671298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45959.863405671298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45959.863405671298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45959.863405671298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45959.863405671298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45959.863405671298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45959.863405671298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45959.863405671298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45959.863405671298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45959.863405671298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45959.863405671298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45959.863405671298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45959.863405671298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45959.863405671298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45959.863405671298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45959.863405671298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45959.863405671298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45959.863405671298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45959.863405671298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45959.863405671298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45959.863405671298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45959.863405671298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45959.863405671298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45959.863405671298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45959.863405671298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45959.863405671298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45959.863405671298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45959.863405671298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45959.863405671298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45959.863405671298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45959.863405671298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45959.863405671298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45959.863405671298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45959.863405671298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45959.863405671298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45959.863405671298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45959.863405671298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45959.863405671298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45959.863405671298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45959.863405671298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45959.863405671298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45959.863405671298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45959.863405671298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45959.863405671298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45959.863405671298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45959.863405671298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45959.863405671298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45959.863405671298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45959.863405671298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45959.863405671298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45959.863405671298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45959.863405671298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45959.863405671298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45959.863405671298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45959.863405671298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45959.863405671298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45959.863405671298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45959.863405671298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45959.863405671298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45959.863405671298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45959.863405671298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45959.863405671298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45959.863405671298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45959.863405671298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45959.863405671298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45959.863405671298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45959.863405671298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45959.863405671298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45959.863405671298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45959.863405671298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45959.863405671298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45959.863405671298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45959.863405671298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45959.863405671298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45959.863405671298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45959.863405671298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45959.863405671298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45959.863405671298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45959.863405671298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45959.863405671298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45959.863405671298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45959.863405671298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45959.863405671298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45959.863405671298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45959.863405671298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45959.863405671298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45959.863405671298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45959.863405671298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45959.863405671298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45959.863405671298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45959.863405671298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45959.863405671298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45959.863405671298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45959.863405671298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45959.863405671298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45959.863405671298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45959.863405671298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45959.863405671298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45959.863405671298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45959.863405671298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45959.863405671298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45959.863405671298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45959.863405671298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45959.863405671298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45959.863405671298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45959.863405671298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45959.863405671298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45959.863405671298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45959.863405671298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45959.863405671298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45959.863405671298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45959.863405671298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45959.863405671298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45959.863405671298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F8FD9C8B-5CCF-4EF8-9F40-474B882A6538}"/>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134.86356770833663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1.1213223379672854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45959.863405671298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45959.863405671298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45959.863405671298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45959.863405671298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45959.863405671298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45959.863405671298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45959.863405671298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45959.863405671298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45959.863405671298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45959.863405671298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45959.863405671298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45959.863405671298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45959.863405671298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45959.863405671298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45959.863405671298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45959.863405671298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45959.863405671298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45959.863405671298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45959.863405671298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45959.863405671298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45959.863405671298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45959.863405671298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45959.863405671298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45959.863405671298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45959.863405671298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45959.863405671298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45959.863405671298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45959.863405671298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45959.863405671298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45959.863405671298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45959.863405671298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45959.863405671298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45959.863405671298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45959.863405671298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45959.863405671298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45959.863405671298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45959.863405671298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45959.863405671298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45959.863405671298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45959.863405671298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45959.863405671298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45959.863405671298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45959.863405671298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45959.863405671298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45959.863405671298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45959.863405671298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45959.863405671298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45959.863405671298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45959.863405671298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45959.863405671298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45959.863405671298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45959.863405671298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45959.863405671298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45959.863405671298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45959.863405671298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45959.863405671298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45959.863405671298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45959.863405671298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45959.863405671298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45959.863405671298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45959.863405671298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45959.863405671298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45959.863405671298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45959.863405671298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45959.863405671298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45959.863405671298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45959.863405671298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45959.863405671298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45959.863405671298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45959.863405671298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45959.863405671298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45959.863405671298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45959.863405671298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45959.863405671298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45959.863405671298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45959.863405671298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45959.863405671298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45959.863405671298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45959.863405671298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45959.863405671298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45959.863405671298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45959.863405671298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45959.863405671298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45959.863405671298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45959.863405671298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45959.863405671298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45959.863405671298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45959.863405671298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45959.863405671298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45959.863405671298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45959.863405671298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45959.863405671298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45959.863405671298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45959.863405671298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45959.863405671298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45959.863405671298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45959.863405671298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45959.863405671298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45959.863405671298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45959.863405671298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45959.863405671298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45959.863405671298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45959.863405671298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45959.863405671298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45959.863405671298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45959.863405671298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45959.863405671298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45959.863405671298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45959.863405671298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45959.863405671298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45959.863405671298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45959.863405671298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45959.863405671298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45959.863405671298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45959.863405671298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45959.863405671298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45959.863405671298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45959.863405671298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45959.863405671298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45959.863405671298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45959.863405671298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45959.863405671298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45959.863405671298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45959.863405671298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45959.863405671298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45959.863405671298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45959.863405671298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45959.863405671298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45959.863405671298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45959.863405671298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45959.863405671298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45959.863405671298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45959.863405671298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45959.863405671298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45959.863405671298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45959.863405671298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45959.863405671298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45959.863405671298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45959.863405671298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45959.863405671298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45959.863405671298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45959.863405671298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45959.863405671298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45959.863405671298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45959.863405671298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45959.863405671298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45959.863405671298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45959.863405671298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45959.863405671298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45959.863405671298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45959.863405671298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45959.863405671298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45959.863405671298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45959.863405671298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45959.863405671298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45959.863405671298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45959.863405671298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45959.863405671298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45959.863405671298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45959.863405671298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45959.863405671298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45959.863405671298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45959.863405671298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45959.863405671298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45959.863405671298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45959.863405671298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45959.863405671298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45959.863405671298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45959.863405671298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45959.863405671298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45959.863405671298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45959.863405671298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45959.863405671298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45959.863405671298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45959.863405671298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45959.863405671298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45959.863405671298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45959.863405671298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45959.863405671298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45959.863405671298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7"/>
  <sheetViews>
    <sheetView topLeftCell="F1" workbookViewId="0">
      <selection activeCell="I32" sqref="I3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8" ca="1" si="0">IFERROR(NOW()-F2,"-")</f>
        <v>45959.863405671298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45959.863405671298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45959.863405671298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45959.863405671298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45959.863405671298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45959.863405671298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45959.863405671298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45959.863405671298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45959.863405671298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45959.863405671298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45959.863405671298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45959.863405671298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45959.863405671298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45959.863405671298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45959.863405671298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45959.863405671298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45959.863405671298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45959.863405671298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45959.863405671298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45959.863405671298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45959.863405671298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45959.863405671298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45959.863405671298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45959.863405671298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45959.863405671298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45959.863405671298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45959.863405671298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45959.863405671298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45959.863405671298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45959.863405671298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45959.863405671298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45959.863405671298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45959.863405671298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45959.863405671298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45959.863405671298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45959.863405671298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45959.863405671298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45959.863405671298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45959.863405671298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45959.863405671298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45959.863405671298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45959.863405671298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45959.863405671298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45959.863405671298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45959.863405671298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45959.863405671298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45959.863405671298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45959.863405671298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45959.863405671298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45959.863405671298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45959.863405671298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45959.863405671298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45959.863405671298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45959.863405671298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45959.863405671298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45959.863405671298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45959.863405671298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ref="G59:G122" ca="1" si="1">IFERROR(NOW()-F59,"-")</f>
        <v>45959.863405671298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45959.863405671298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45959.863405671298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45959.863405671298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45959.863405671298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45959.863405671298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45959.863405671298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45959.863405671298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45959.863405671298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45959.863405671298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45959.863405671298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45959.863405671298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45959.863405671298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45959.863405671298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45959.863405671298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45959.863405671298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45959.863405671298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45959.863405671298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45959.863405671298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45959.863405671298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45959.863405671298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45959.863405671298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45959.863405671298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45959.863405671298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45959.863405671298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45959.863405671298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45959.863405671298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45959.863405671298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45959.863405671298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45959.863405671298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45959.863405671298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45959.863405671298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45959.863405671298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45959.863405671298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45959.863405671298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45959.863405671298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45959.863405671298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45959.863405671298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45959.863405671298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45959.863405671298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45959.863405671298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45959.863405671298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45959.863405671298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45959.863405671298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45959.863405671298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45959.863405671298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45959.863405671298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45959.863405671298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45959.863405671298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45959.863405671298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45959.863405671298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45959.863405671298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45959.863405671298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45959.863405671298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45959.863405671298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45959.863405671298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45959.863405671298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45959.863405671298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45959.863405671298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45959.863405671298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45959.863405671298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45959.863405671298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45959.863405671298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45959.863405671298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ref="G123:G186" ca="1" si="2">IFERROR(NOW()-F123,"-")</f>
        <v>45959.863405671298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45959.863405671298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45959.863405671298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45959.863405671298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45959.863405671298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45959.863405671298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45959.863405671298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45959.863405671298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45959.863405671298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45959.863405671298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45959.863405671298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45959.863405671298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45959.863405671298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45959.863405671298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45959.863405671298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45959.863405671298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45959.863405671298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45959.863405671298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45959.863405671298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45959.863405671298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45959.863405671298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45959.863405671298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45959.863405671298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45959.863405671298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45959.863405671298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45959.863405671298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45959.863405671298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45959.863405671298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45959.863405671298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45959.863405671298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45959.863405671298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45959.863405671298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45959.863405671298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45959.863405671298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45959.863405671298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45959.863405671298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45959.863405671298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45959.863405671298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45959.863405671298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45959.863405671298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45959.863405671298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45959.863405671298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45959.863405671298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45959.863405671298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45959.863405671298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45959.863405671298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45959.863405671298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45959.863405671298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45959.863405671298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45959.863405671298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45959.863405671298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45959.863405671298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45959.863405671298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45959.863405671298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45959.863405671298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45959.863405671298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45959.863405671298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45959.863405671298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45959.863405671298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45959.863405671298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45959.863405671298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45959.863405671298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45959.863405671298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45959.863405671298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ref="G187:G250" ca="1" si="3">IFERROR(NOW()-F187,"-")</f>
        <v>45959.863405671298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45959.863405671298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45959.863405671298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45959.863405671298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45959.863405671298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45959.863405671298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45959.863405671298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45959.863405671298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45959.863405671298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45959.863405671298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45959.863405671298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45959.863405671298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45959.863405671298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45959.863405671298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45959.863405671298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45959.863405671298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45959.863405671298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45959.863405671298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45959.863405671298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45959.863405671298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45959.863405671298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45959.863405671298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45959.863405671298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45959.863405671298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45959.863405671298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45959.863405671298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45959.863405671298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45959.863405671298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45959.863405671298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45959.863405671298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45959.863405671298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45959.863405671298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45959.863405671298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45959.863405671298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45959.863405671298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45959.863405671298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45959.863405671298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45959.863405671298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45959.863405671298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45959.863405671298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45959.863405671298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45959.863405671298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45959.863405671298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45959.863405671298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45959.863405671298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45959.863405671298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45959.863405671298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45959.863405671298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45959.863405671298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45959.863405671298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45959.863405671298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45959.863405671298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45959.863405671298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45959.863405671298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45959.863405671298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45959.863405671298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45959.863405671298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45959.863405671298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45959.863405671298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45959.863405671298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45959.863405671298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45959.863405671298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45959.863405671298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45959.863405671298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ref="G251:G314" ca="1" si="4">IFERROR(NOW()-F251,"-")</f>
        <v>45959.863405671298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45959.863405671298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45959.863405671298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45959.863405671298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45959.863405671298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45959.863405671298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45959.863405671298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45959.863405671298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45959.863405671298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45959.863405671298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45959.863405671298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45959.863405671298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45959.863405671298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45959.863405671298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45959.863405671298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45959.863405671298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45959.863405671298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45959.863405671298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45959.863405671298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45959.863405671298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45959.863405671298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45959.863405671298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45959.863405671298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45959.863405671298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45959.863405671298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45959.863405671298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45959.863405671298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45959.863405671298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45959.863405671298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45959.863405671298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45959.863405671298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45959.863405671298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45959.863405671298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45959.863405671298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45959.863405671298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45959.863405671298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45959.863405671298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45959.863405671298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45959.863405671298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45959.863405671298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45959.863405671298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45959.863405671298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45959.863405671298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45959.863405671298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45959.863405671298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45959.863405671298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45959.863405671298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45959.863405671298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45959.863405671298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45959.863405671298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45959.863405671298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45959.863405671298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45959.863405671298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45959.863405671298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45959.863405671298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45959.863405671298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45959.863405671298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45959.863405671298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45959.863405671298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45959.863405671298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45959.863405671298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45959.863405671298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45959.863405671298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45959.863405671298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ref="G315:G378" ca="1" si="5">IFERROR(NOW()-F315,"-")</f>
        <v>45959.863405671298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45959.863405671298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45959.863405671298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45959.863405671298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45959.863405671298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45959.863405671298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45959.863405671298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45959.863405671298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45959.863405671298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45959.863405671298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45959.863405671298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45959.863405671298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45959.863405671298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45959.863405671298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45959.863405671298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45959.863405671298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45959.863405671298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45959.863405671298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45959.863405671298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45959.863405671298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45959.863405671298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45959.863405671298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45959.863405671298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45959.863405671298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45959.863405671298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45959.863405671298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45959.863405671298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45959.863405671298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45959.863405671298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45959.863405671298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45959.863405671298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45959.863405671298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45959.863405671298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45959.863405671298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45959.863405671298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45959.863405671298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45959.863405671298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45959.863405671298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45959.863405671298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45959.863405671298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45959.863405671298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45959.863405671298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45959.863405671298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45959.863405671298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45959.863405671298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45959.863405671298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45959.863405671298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45959.863405671298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45959.863405671298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45959.863405671298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45959.863405671298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45959.863405671298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45959.863405671298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45959.863405671298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45959.863405671298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45959.863405671298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45959.863405671298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45959.863405671298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45959.863405671298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45959.863405671298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45959.863405671298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45959.863405671298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45959.863405671298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45959.863405671298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ref="G379:G442" ca="1" si="6">IFERROR(NOW()-F379,"-")</f>
        <v>45959.863405671298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45959.863405671298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45959.863405671298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45959.863405671298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45959.863405671298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45959.863405671298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45959.863405671298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45959.863405671298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45959.863405671298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45959.863405671298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45959.863405671298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45959.863405671298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45959.863405671298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45959.863405671298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45959.863405671298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45959.863405671298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45959.863405671298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45959.863405671298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45959.863405671298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45959.863405671298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45959.863405671298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45959.863405671298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45959.863405671298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45959.863405671298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45959.863405671298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45959.863405671298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45959.863405671298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45959.863405671298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45959.863405671298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45959.863405671298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45959.863405671298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45959.863405671298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45959.863405671298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45959.863405671298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45959.863405671298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45959.863405671298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45959.863405671298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45959.863405671298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45959.863405671298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45959.863405671298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45959.863405671298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45959.863405671298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45959.863405671298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45959.863405671298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45959.863405671298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45959.863405671298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45959.863405671298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45959.863405671298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45959.863405671298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45959.863405671298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45959.863405671298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45959.863405671298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45959.863405671298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45959.863405671298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45959.863405671298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45959.863405671298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45959.863405671298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45959.863405671298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45959.863405671298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45959.863405671298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45959.863405671298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45959.863405671298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45959.863405671298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45959.863405671298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ref="G443:G506" ca="1" si="7">IFERROR(NOW()-F443,"-")</f>
        <v>45959.863405671298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45959.863405671298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45959.863405671298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45959.863405671298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45959.863405671298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45959.863405671298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45959.863405671298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45959.863405671298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45959.863405671298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45959.863405671298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45959.863405671298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45959.863405671298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45959.863405671298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45959.863405671298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45959.863405671298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45959.863405671298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45959.863405671298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45959.863405671298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45959.863405671298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45959.863405671298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45959.863405671298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45959.863405671298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45959.863405671298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45959.863405671298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45959.863405671298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45959.863405671298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45959.863405671298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45959.863405671298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45959.863405671298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45959.863405671298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45959.863405671298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45959.863405671298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45959.863405671298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45959.863405671298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45959.863405671298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45959.863405671298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45959.863405671298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45959.863405671298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45959.863405671298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45959.863405671298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45959.863405671298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45959.863405671298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45959.863405671298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45959.863405671298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45959.863405671298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45959.863405671298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45959.863405671298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45959.863405671298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45959.863405671298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45959.863405671298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45959.863405671298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45959.863405671298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45959.863405671298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45959.863405671298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45959.863405671298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45959.863405671298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45959.863405671298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45959.863405671298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45959.863405671298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45959.863405671298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45959.863405671298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45959.863405671298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45959.863405671298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45959.863405671298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ref="G507:G570" ca="1" si="8">IFERROR(NOW()-F507,"-")</f>
        <v>45959.863405671298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45959.863405671298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45959.863405671298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45959.863405671298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45959.863405671298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45959.863405671298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45959.863405671298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45959.863405671298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45959.863405671298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45959.863405671298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45959.863405671298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45959.863405671298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45959.863405671298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45959.863405671298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45959.863405671298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45959.863405671298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45959.863405671298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45959.863405671298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45959.863405671298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45959.863405671298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45959.863405671298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45959.863405671298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45959.863405671298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45959.863405671298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45959.863405671298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45959.863405671298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45959.863405671298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45959.863405671298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45959.863405671298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45959.863405671298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45959.863405671298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45959.863405671298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45959.863405671298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45959.863405671298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45959.863405671298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45959.863405671298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45959.863405671298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45959.863405671298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45959.863405671298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45959.863405671298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45959.863405671298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45959.863405671298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45959.863405671298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45959.863405671298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45959.863405671298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45959.863405671298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45959.863405671298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45959.863405671298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45959.863405671298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45959.863405671298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45959.863405671298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45959.863405671298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45959.863405671298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45959.863405671298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45959.863405671298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45959.863405671298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45959.863405671298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45959.863405671298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45959.863405671298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45959.863405671298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45959.863405671298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45959.863405671298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45959.863405671298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45959.863405671298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ref="G571:G634" ca="1" si="9">IFERROR(NOW()-F571,"-")</f>
        <v>45959.863405671298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45959.863405671298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45959.863405671298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45959.863405671298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45959.863405671298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45959.863405671298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45959.863405671298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45959.863405671298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45959.863405671298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45959.863405671298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45959.863405671298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45959.863405671298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45959.863405671298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45959.863405671298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45959.863405671298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45959.863405671298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45959.863405671298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45959.863405671298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45959.863405671298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45959.863405671298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45959.863405671298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45959.863405671298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45959.863405671298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45959.863405671298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45959.863405671298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45959.863405671298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45959.863405671298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45959.863405671298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45959.863405671298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45959.863405671298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45959.863405671298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45959.863405671298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45959.863405671298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45959.863405671298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45959.863405671298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45959.863405671298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45959.863405671298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45959.863405671298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45959.863405671298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45959.863405671298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45959.863405671298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45959.863405671298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45959.863405671298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45959.863405671298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45959.863405671298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45959.863405671298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45959.863405671298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45959.863405671298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45959.863405671298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45959.863405671298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45959.863405671298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45959.863405671298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45959.863405671298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45959.863405671298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45959.863405671298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45959.863405671298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45959.863405671298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45959.863405671298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45959.863405671298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45959.863405671298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45959.863405671298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45959.863405671298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45959.863405671298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45959.863405671298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ref="G635:G698" ca="1" si="10">IFERROR(NOW()-F635,"-")</f>
        <v>45959.863405671298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45959.863405671298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45959.863405671298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45959.863405671298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45959.863405671298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45959.863405671298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45959.863405671298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45959.863405671298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45959.863405671298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45959.863405671298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45959.863405671298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45959.863405671298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45959.863405671298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45959.863405671298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45959.863405671298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45959.863405671298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45959.863405671298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45959.863405671298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45959.863405671298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45959.863405671298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45959.863405671298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45959.863405671298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45959.863405671298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45959.863405671298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45959.863405671298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45959.863405671298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45959.863405671298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45959.863405671298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45959.863405671298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45959.863405671298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45959.863405671298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45959.863405671298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45959.863405671298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45959.863405671298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45959.863405671298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45959.863405671298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45959.863405671298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45959.863405671298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45959.863405671298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45959.863405671298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45959.863405671298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45959.863405671298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45959.863405671298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45959.863405671298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45959.863405671298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45959.863405671298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45959.863405671298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45959.863405671298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45959.863405671298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45959.863405671298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45959.863405671298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45959.863405671298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45959.863405671298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45959.863405671298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45959.863405671298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45959.863405671298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45959.863405671298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45959.863405671298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45959.863405671298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45959.863405671298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45959.863405671298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45959.863405671298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45959.863405671298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45959.863405671298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ref="G699:G762" ca="1" si="11">IFERROR(NOW()-F699,"-")</f>
        <v>45959.863405671298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45959.863405671298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45959.863405671298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45959.863405671298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45959.863405671298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45959.863405671298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45959.863405671298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45959.863405671298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45959.863405671298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45959.863405671298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45959.863405671298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45959.863405671298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45959.863405671298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45959.863405671298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45959.863405671298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45959.863405671298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45959.863405671298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45959.863405671298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45959.863405671298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45959.863405671298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45959.863405671298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45959.863405671298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45959.863405671298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45959.863405671298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45959.863405671298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45959.863405671298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45959.863405671298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45959.863405671298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45959.863405671298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45959.863405671298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45959.863405671298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45959.863405671298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45959.863405671298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45959.863405671298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45959.863405671298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45959.863405671298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45959.863405671298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45959.863405671298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45959.863405671298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45959.863405671298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45959.863405671298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45959.863405671298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45959.863405671298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45959.863405671298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45959.863405671298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45959.863405671298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45959.863405671298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45959.863405671298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45959.863405671298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45959.863405671298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45959.863405671298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45959.863405671298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45959.863405671298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45959.863405671298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45959.863405671298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45959.863405671298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45959.863405671298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45959.863405671298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45959.863405671298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45959.863405671298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45959.863405671298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45959.863405671298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45959.863405671298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45959.863405671298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ref="G763:G826" ca="1" si="12">IFERROR(NOW()-F763,"-")</f>
        <v>45959.863405671298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45959.863405671298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45959.863405671298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45959.863405671298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45959.863405671298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45959.863405671298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45959.863405671298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45959.863405671298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45959.863405671298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45959.863405671298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45959.863405671298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45959.863405671298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45959.863405671298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45959.863405671298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45959.863405671298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45959.863405671298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45959.863405671298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45959.863405671298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45959.863405671298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45959.863405671298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45959.863405671298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45959.863405671298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45959.863405671298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45959.863405671298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45959.863405671298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45959.863405671298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45959.863405671298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45959.863405671298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45959.863405671298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45959.863405671298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45959.863405671298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45959.863405671298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45959.863405671298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45959.863405671298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45959.863405671298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45959.863405671298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45959.863405671298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45959.863405671298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45959.863405671298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45959.863405671298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45959.863405671298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45959.863405671298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45959.863405671298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45959.863405671298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45959.863405671298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45959.863405671298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45959.863405671298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45959.863405671298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45959.863405671298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45959.863405671298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45959.863405671298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45959.863405671298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45959.863405671298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45959.863405671298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45959.863405671298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45959.863405671298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45959.863405671298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45959.863405671298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45959.863405671298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45959.863405671298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45959.863405671298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45959.863405671298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45959.863405671298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45959.863405671298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ref="G827:G890" ca="1" si="13">IFERROR(NOW()-F827,"-")</f>
        <v>45959.863405671298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45959.863405671298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45959.863405671298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45959.863405671298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45959.863405671298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45959.863405671298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45959.863405671298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45959.863405671298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45959.863405671298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45959.863405671298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45959.863405671298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45959.863405671298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45959.863405671298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45959.863405671298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45959.863405671298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45959.863405671298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45959.863405671298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45959.863405671298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45959.863405671298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45959.863405671298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45959.863405671298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45959.863405671298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45959.863405671298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45959.863405671298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45959.863405671298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45959.863405671298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45959.863405671298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45959.863405671298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45959.863405671298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45959.863405671298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45959.863405671298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45959.863405671298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45959.863405671298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45959.863405671298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45959.863405671298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45959.863405671298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45959.863405671298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45959.863405671298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45959.863405671298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45959.863405671298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45959.863405671298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45959.863405671298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45959.863405671298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45959.863405671298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45959.863405671298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45959.863405671298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45959.863405671298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45959.863405671298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45959.863405671298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45959.863405671298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45959.863405671298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45959.863405671298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45959.863405671298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45959.863405671298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45959.863405671298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45959.863405671298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45959.863405671298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45959.863405671298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45959.863405671298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45959.863405671298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45959.863405671298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45959.863405671298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45959.863405671298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45959.863405671298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ref="G891:G954" ca="1" si="14">IFERROR(NOW()-F891,"-")</f>
        <v>45959.863405671298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45959.863405671298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45959.863405671298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45959.863405671298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45959.863405671298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45959.863405671298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45959.863405671298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45959.863405671298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45959.863405671298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45959.863405671298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45959.863405671298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45959.863405671298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45959.863405671298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45959.863405671298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45959.863405671298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45959.863405671298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45959.863405671298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45959.863405671298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45959.863405671298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45959.863405671298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45959.863405671298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45959.863405671298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45959.863405671298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45959.863405671298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45959.863405671298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45959.863405671298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45959.863405671298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45959.863405671298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45959.863405671298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45959.863405671298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45959.863405671298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45959.863405671298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45959.863405671298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45959.863405671298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45959.863405671298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45959.863405671298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45959.863405671298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45959.863405671298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45959.863405671298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45959.863405671298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45959.863405671298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45959.863405671298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45959.863405671298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45959.863405671298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45959.863405671298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45959.863405671298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45959.863405671298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45959.863405671298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45959.863405671298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45959.863405671298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45959.863405671298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45959.863405671298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45959.863405671298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45959.863405671298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45959.863405671298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45959.863405671298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45959.863405671298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45959.863405671298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45959.863405671298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45959.863405671298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45959.863405671298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45959.863405671298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45959.863405671298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45959.863405671298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ref="G955:G1018" ca="1" si="15">IFERROR(NOW()-F955,"-")</f>
        <v>45959.863405671298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45959.863405671298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45959.863405671298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45959.863405671298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45959.863405671298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45959.863405671298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45959.863405671298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45959.863405671298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45959.863405671298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45959.863405671298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45959.863405671298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45959.863405671298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45959.863405671298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45959.863405671298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45959.863405671298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45959.863405671298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45959.863405671298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45959.863405671298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45959.863405671298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45959.863405671298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45959.863405671298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45959.863405671298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45959.863405671298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45959.863405671298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45959.863405671298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45959.863405671298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45959.863405671298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45959.863405671298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45959.863405671298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45959.863405671298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45959.863405671298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45959.863405671298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45959.863405671298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45959.863405671298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45959.863405671298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45959.863405671298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45959.863405671298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45959.863405671298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45959.863405671298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45959.863405671298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45959.863405671298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45959.863405671298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45959.863405671298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45959.863405671298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45959.863405671298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45959.863405671298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45959.863405671298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45959.863405671298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45959.863405671298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45959.863405671298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45959.863405671298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45959.863405671298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45959.863405671298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45959.863405671298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45959.863405671298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45959.863405671298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45959.863405671298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45959.863405671298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45959.863405671298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45959.863405671298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45959.863405671298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45959.863405671298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45959.863405671298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45959.863405671298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ref="G1019:G1082" ca="1" si="16">IFERROR(NOW()-F1019,"-")</f>
        <v>45959.863405671298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45959.863405671298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45959.863405671298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45959.863405671298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45959.863405671298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45959.863405671298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45959.863405671298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45959.863405671298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45959.863405671298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45959.863405671298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45959.863405671298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45959.863405671298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45959.863405671298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45959.863405671298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45959.863405671298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45959.863405671298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45959.863405671298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45959.863405671298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45959.863405671298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45959.863405671298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45959.863405671298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45959.863405671298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45959.863405671298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45959.863405671298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45959.863405671298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45959.863405671298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45959.863405671298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45959.863405671298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45959.863405671298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45959.863405671298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45959.863405671298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45959.863405671298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45959.863405671298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45959.863405671298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45959.863405671298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45959.863405671298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45959.863405671298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45959.863405671298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45959.863405671298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45959.863405671298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45959.863405671298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45959.863405671298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45959.863405671298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45959.863405671298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45959.863405671298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45959.863405671298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45959.863405671298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45959.863405671298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45959.863405671298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45959.863405671298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45959.863405671298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45959.863405671298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45959.863405671298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45959.863405671298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45959.863405671298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45959.863405671298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45959.863405671298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45959.863405671298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45959.863405671298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45959.863405671298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45959.863405671298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45959.863405671298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45959.863405671298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45959.863405671298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ref="G1083:G1097" ca="1" si="17">IFERROR(NOW()-F1083,"-")</f>
        <v>45959.863405671298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45959.863405671298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45959.863405671298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45959.863405671298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45959.863405671298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45959.863405671298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45959.863405671298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45959.863405671298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45959.863405671298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45959.863405671298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45959.863405671298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45959.863405671298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45959.863405671298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45959.863405671298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45959.863405671298</v>
      </c>
      <c r="H1097" s="22"/>
      <c r="I1097" s="19" t="str">
        <f>IFERROR(VLOOKUP(D1097,DB!A:F,6,0),"")</f>
        <v/>
      </c>
      <c r="J1097" s="18" t="str">
        <f>IFERROR(VLOOKUP(D1097,DB!A:G,7,0),"")</f>
        <v/>
      </c>
      <c r="K1097" s="46"/>
      <c r="L1097" s="23" t="str">
        <f>IFERROR(VLOOKUP(D1097,DB!A:I,9,0),"")</f>
        <v/>
      </c>
    </row>
  </sheetData>
  <dataValidations count="2">
    <dataValidation allowBlank="1" showInputMessage="1" showErrorMessage="1" sqref="E1" xr:uid="{5914219A-CB83-432D-936A-CC0CB6F3982A}"/>
    <dataValidation type="list" allowBlank="1" showInputMessage="1" showErrorMessage="1" sqref="E2:E109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256.3826880787019</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29253</v>
      </c>
      <c r="E3" s="98" t="s">
        <v>39021</v>
      </c>
      <c r="F3" s="123">
        <v>45959.850740740738</v>
      </c>
      <c r="G3" s="124">
        <f ca="1">IFERROR(NOW()-F3,"")</f>
        <v>1.2664930560276844E-2</v>
      </c>
      <c r="H3" s="123">
        <v>45959.836111111108</v>
      </c>
      <c r="I3" s="119" t="str">
        <f>IFERROR(VLOOKUP(D3,DB!A:F,6,0),"")</f>
        <v>SCECO</v>
      </c>
      <c r="J3" s="119" t="str">
        <f>IFERROR(VLOOKUP(D3,DB!A:G,7,0),"")</f>
        <v>Dead</v>
      </c>
      <c r="K3" s="125" t="s">
        <v>39112</v>
      </c>
      <c r="L3" s="121" t="str">
        <f>IFERROR(VLOOKUP(D3,DB!A:I,9,0),"")</f>
        <v>Latis</v>
      </c>
    </row>
    <row r="4" spans="1:16" ht="15" customHeight="1">
      <c r="A4" s="119" t="s">
        <v>39113</v>
      </c>
      <c r="B4" s="119" t="str">
        <f>IFERROR(VLOOKUP(D4,DB!A:K,11,0),"")</f>
        <v>R4</v>
      </c>
      <c r="C4" s="120">
        <v>1</v>
      </c>
      <c r="D4" s="121" t="s">
        <v>32589</v>
      </c>
      <c r="E4" s="98" t="s">
        <v>39021</v>
      </c>
      <c r="F4" s="123">
        <v>45959.855312500003</v>
      </c>
      <c r="G4" s="124">
        <f ca="1">IFERROR(NOW()-F4,"")</f>
        <v>8.0931712946039625E-3</v>
      </c>
      <c r="H4" s="123"/>
      <c r="I4" s="119" t="str">
        <f>IFERROR(VLOOKUP(D4,DB!A:F,6,0),"")</f>
        <v>SCECO</v>
      </c>
      <c r="J4" s="119" t="str">
        <f>IFERROR(VLOOKUP(D4,DB!A:G,7,0),"")</f>
        <v>Dead</v>
      </c>
      <c r="K4" s="125" t="s">
        <v>39114</v>
      </c>
      <c r="L4" s="121" t="str">
        <f>IFERROR(VLOOKUP(D4,DB!A:I,9,0),"")</f>
        <v>Latis</v>
      </c>
    </row>
    <row r="5" spans="1:16" ht="15" customHeight="1">
      <c r="A5" s="119"/>
      <c r="B5" s="119" t="str">
        <f>IFERROR(VLOOKUP(D5,DB!A:K,11,0),"")</f>
        <v/>
      </c>
      <c r="C5" s="120"/>
      <c r="D5" s="94"/>
      <c r="E5" s="98"/>
      <c r="F5" s="123"/>
      <c r="G5" s="124">
        <f ca="1">IFERROR(NOW()-F5,"")</f>
        <v>45959.863405671298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45959.863405671298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45959.863405671298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45959.863405671298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45959.863405671298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45959.863405671298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45959.863405671298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45959.863405671298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45959.863405671298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45959.863405671298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45959.863405671298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45959.863405671298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45959.863405671298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45959.863405671298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45959.863405671298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45959.863405671298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45959.863405671298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45959.863405671298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45959.863405671298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45959.863405671298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45959.863405671298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45959.863405671298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45959.863405671298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45959.863405671298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45959.863405671298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45959.863405671298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45959.863405671298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45959.863405671298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45959.863405671298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45959.863405671298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45959.863405671298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45959.863405671298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45959.863405671298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45959.863405671298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45959.863405671298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45959.863405671298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45959.863405671298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45959.863405671298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45959.863405671298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45959.863405671298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45959.863405671298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45959.863405671298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45959.863405671298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45959.863405671298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45959.863405671298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45959.863405671298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45959.863405671298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45959.863405671298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45959.863405671298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45959.863405671298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45959.863405671298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45959.863405671298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45959.863405671298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45959.863405671298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45959.863405671298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45959.863405671298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45959.863405671298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45959.863405671298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45959.863405671298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45959.863405671298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45959.863405671298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45959.863405671298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45959.863405671298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45959.863405671298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45959.863405671298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45959.863405671298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45959.863405671298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45959.863405671298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45959.863405671298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45959.863405671298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45959.863405671298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45959.863405671298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45959.863405671298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45959.863405671298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45959.863405671298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45959.863405671298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45959.863405671298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45959.863405671298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45959.863405671298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45959.863405671298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45959.863405671298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45959.863405671298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45959.863405671298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45959.863405671298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45959.863405671298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45959.863405671298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45959.863405671298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45959.863405671298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45959.863405671298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45959.863405671298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45959.863405671298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45959.863405671298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45959.863405671298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45959.863405671298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45959.863405671298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45959.863405671298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45959.863405671298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45959.863405671298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45959.863405671298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45959.863405671298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45959.863405671298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45959.863405671298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45959.863405671298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45959.863405671298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45959.863405671298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45959.863405671298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45959.863405671298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45959.863405671298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45959.863405671298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45959.863405671298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45959.863405671298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45959.863405671298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45959.863405671298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45959.863405671298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45959.863405671298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45959.863405671298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45959.863405671298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45959.863405671298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45959.863405671298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45959.863405671298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45959.863405671298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45959.863405671298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45959.863405671298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45959.863405671298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45959.863405671298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45959.863405671298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45959.863405671298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45959.863405671298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45959.863405671298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45959.863405671298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45959.863405671298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45959.863405671298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45959.863405671298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45959.863405671298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45959.863405671298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45959.863405671298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45959.863405671298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45959.863405671298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45959.863405671298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45959.863405671298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45959.863405671298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45959.863405671298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45959.863405671298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45959.863405671298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45959.863405671298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45959.863405671298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45959.863405671298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45959.863405671298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45959.863405671298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45959.863405671298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45959.863405671298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45959.863405671298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45959.863405671298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45959.863405671298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45959.863405671298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45959.863405671298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45959.863405671298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45959.863405671298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45959.863405671298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45959.863405671298</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45959.863405671298</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68.031345486109785</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33.67452835648146</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11.202294560185692</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0.17967881944787223</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39124</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8.7144097225973383E-2</v>
      </c>
      <c r="H8" s="153">
        <v>45959.770173611112</v>
      </c>
      <c r="I8" s="152" t="str">
        <f>IFERROR(VLOOKUP(D8,DB!A:F,6,0),"")</f>
        <v>SCECO</v>
      </c>
      <c r="J8" s="152" t="str">
        <f>IFERROR(VLOOKUP(D8,DB!A:G,7,0),"")</f>
        <v>Good</v>
      </c>
      <c r="K8" s="152" t="s">
        <v>39127</v>
      </c>
      <c r="L8" s="152" t="str">
        <f>IFERROR(VLOOKUP(D8,DB!A:I,9,0),"")</f>
        <v>Latis</v>
      </c>
    </row>
    <row r="9" spans="1:13" ht="15">
      <c r="A9" s="152" t="s">
        <v>39128</v>
      </c>
      <c r="B9" s="152" t="str">
        <f>IFERROR(VLOOKUP(D9,DB!A:K,11,0),"")</f>
        <v>R5</v>
      </c>
      <c r="C9" s="152">
        <v>1</v>
      </c>
      <c r="D9" s="152" t="s">
        <v>38430</v>
      </c>
      <c r="E9" s="152" t="s">
        <v>39021</v>
      </c>
      <c r="F9" s="153">
        <v>45959.793969907405</v>
      </c>
      <c r="G9" s="154">
        <f ca="1">IFERROR(NOW()-F9,"")</f>
        <v>6.9435763893125113E-2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6.1507523147156462E-2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4.8313078703358769E-2</v>
      </c>
      <c r="H11" s="153">
        <v>45959.809062499997</v>
      </c>
      <c r="I11" s="152" t="str">
        <f>IFERROR(VLOOKUP(D11,DB!A:F,6,0),"")</f>
        <v>SCECO</v>
      </c>
      <c r="J11" s="152" t="str">
        <f>IFERROR(VLOOKUP(D11,DB!A:G,7,0),"")</f>
        <v>Good</v>
      </c>
      <c r="K11" s="152" t="s">
        <v>39129</v>
      </c>
      <c r="L11" s="152" t="str">
        <f>IFERROR(VLOOKUP(D11,DB!A:I,9,0),"")</f>
        <v>Latis</v>
      </c>
    </row>
    <row r="12" spans="1:13" ht="15">
      <c r="A12" s="152"/>
      <c r="B12" s="152" t="str">
        <f>IFERROR(VLOOKUP(D12,DB!A:K,11,0),"")</f>
        <v/>
      </c>
      <c r="C12" s="152"/>
      <c r="D12"/>
      <c r="E12" s="152"/>
      <c r="F12" s="153"/>
      <c r="G12" s="154">
        <f ca="1">IFERROR(NOW()-F12,"")</f>
        <v>45959.863405671298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45959.863405671298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45959.863405671298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45959.863405671298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45959.863405671298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45959.863405671298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45959.863405671298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45959.863405671298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45959.863405671298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45959.863405671298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45959.863405671298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45959.863405671298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45959.863405671298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45959.863405671298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45959.863405671298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45959.863405671298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45959.863405671298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45959.863405671298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45959.863405671298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45959.863405671298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45959.863405671298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45959.863405671298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45959.863405671298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45959.863405671298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45959.863405671298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45959.863405671298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45959.863405671298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45959.863405671298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45959.863405671298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45959.863405671298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45959.863405671298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45959.863405671298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45959.863405671298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45959.863405671298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45959.863405671298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45959.863405671298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45959.863405671298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45959.863405671298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45959.863405671298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45959.863405671298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45959.863405671298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45959.863405671298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45959.863405671298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45959.863405671298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45959.863405671298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45959.863405671298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45959.863405671298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45959.863405671298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45959.863405671298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45959.863405671298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45959.863405671298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45959.863405671298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45959.863405671298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45959.863405671298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45959.863405671298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45959.863405671298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45959.863405671298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45959.863405671298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45959.863405671298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45959.863405671298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45959.863405671298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45959.863405671298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45959.863405671298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45959.863405671298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45959.863405671298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45959.863405671298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45959.863405671298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45959.863405671298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45959.863405671298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45959.863405671298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45959.863405671298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45959.863405671298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45959.863405671298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45959.863405671298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45959.863405671298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45959.863405671298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45959.863405671298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45959.863405671298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45959.863405671298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45959.863405671298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45959.863405671298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45959.863405671298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45959.863405671298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45959.863405671298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45959.863405671298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45959.863405671298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45959.863405671298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45959.863405671298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45959.863405671298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45959.863405671298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45959.863405671298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45959.863405671298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45959.863405671298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45959.863405671298</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45959.863405671298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45959.863405671298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45959.863405671298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45959.863405671298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45959.863405671298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45959.863405671298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45959.863405671298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45959.863405671298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45959.863405671298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45959.863405671298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45959.863405671298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45959.863405671298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45959.863405671298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45959.863405671298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45959.863405671298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45959.863405671298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45959.863405671298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45959.863405671298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45959.863405671298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45959.863405671298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45959.863405671298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45959.863405671298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45959.863405671298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45959.863405671298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45959.863405671298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45959.863405671298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45959.863405671298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45959.863405671298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45959.863405671298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45959.863405671298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45959.863405671298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45959.863405671298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45959.863405671298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45959.863405671298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45959.863405671298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45959.863405671298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45959.863405671298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45959.863405671298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45959.863405671298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45959.863405671298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45959.863405671298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45959.863405671298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45959.863405671298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45959.863405671298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45959.863405671298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45959.863405671298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45959.863405671298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45959.863405671298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45959.863405671298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45959.863405671298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45959.863405671298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45959.863405671298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45959.863405671298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45959.863405671298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45959.863405671298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45959.863405671298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45959.863405671298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45959.863405671298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45959.863405671298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45959.863405671298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45959.863405671298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45959.863405671298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45959.863405671298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45959.863405671298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45959.863405671298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45959.863405671298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45959.863405671298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45959.863405671298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45959.863405671298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45959.863405671298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45959.863405671298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45959.863405671298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45959.863405671298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45959.863405671298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45959.863405671298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45959.863405671298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45959.863405671298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45959.863405671298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45959.863405671298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45959.863405671298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45959.863405671298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45959.863405671298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45959.863405671298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45959.863405671298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45959.863405671298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45959.863405671298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45959.863405671298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45959.863405671298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45959.863405671298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45959.863405671298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45959.863405671298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45959.863405671298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45959.863405671298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45959.863405671298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45959.863405671298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45959.863405671298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45959.863405671298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45959.863405671298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45959.863405671298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45959.863405671298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45959.863405671298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45959.863405671298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45959.863405671298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45959.863405671298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45959.863405671298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45959.863405671298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45959.863405671298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45959.863405671298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45959.863405671298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45959.863405671298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45959.863405671298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45959.863405671298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45959.863405671298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45959.863405671298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45959.863405671298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45959.863405671298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45959.863405671298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45959.863405671298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45959.863405671298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45959.863405671298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45959.863405671298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45959.863405671298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45959.863405671298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45959.863405671298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45959.863405671298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45959.863405671298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45959.863405671298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45959.863405671298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45959.863405671298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45959.863405671298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45959.863405671298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45959.863405671298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45959.863405671298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45959.863405671298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45959.863405671298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45959.863405671298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45959.863405671298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45959.863405671298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45959.863405671298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45959.863405671298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45959.863405671298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45959.863405671298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45959.863405671298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45959.863405671298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45959.863405671298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45959.863405671298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45959.863405671298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45959.863405671298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45959.863405671298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45959.863405671298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45959.863405671298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45959.863405671298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45959.863405671298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45959.863405671298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45959.863405671298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45959.863405671298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45959.863405671298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45959.863405671298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45959.863405671298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45959.863405671298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45959.863405671298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45959.863405671298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45959.863405671298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45959.863405671298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45959.863405671298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45959.863405671298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45959.863405671298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45959.863405671298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45959.863405671298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45959.863405671298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45959.863405671298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45959.863405671298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45959.863405671298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45959.863405671298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45959.863405671298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45959.863405671298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45959.863405671298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45959.863405671298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45959.863405671298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45959.863405671298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45959.863405671298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45959.863405671298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45959.863405671298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45959.863405671298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45959.863405671298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45959.863405671298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45959.863405671298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45959.863405671298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45959.863405671298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45959.863405671298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45959.863405671298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45959.863405671298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45959.863405671298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45959.863405671298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45959.863405671298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45959.863405671298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45959.863405671298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45959.863405671298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45959.863405671298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45959.863405671298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45959.863405671298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45959.863405671298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45959.863405671298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45959.863405671298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45959.863405671298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45959.863405671298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45959.863405671298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45959.863405671298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45959.863405671298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45959.863405671298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45959.863405671298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45959.863405671298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45959.863405671298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45959.863405671298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45959.863405671298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45959.863405671298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45959.863405671298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45959.863405671298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45959.863405671298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45959.863405671298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45959.863405671298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45959.863405671298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45959.863405671298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45959.863405671298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45959.863405671298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45959.863405671298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45959.863405671298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45959.863405671298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45959.863405671298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45959.863405671298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45959.863405671298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45959.863405671298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45959.863405671298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45959.863405671298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45959.863405671298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45959.863405671298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45959.863405671298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45959.863405671298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45959.863405671298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45959.863405671298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45959.863405671298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45959.863405671298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45959.863405671298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45959.863405671298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45959.863405671298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45959.863405671298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45959.863405671298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45959.863405671298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45959.863405671298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45959.863405671298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45959.863405671298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45959.863405671298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45959.863405671298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45959.863405671298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45959.863405671298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45959.863405671298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45959.863405671298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45959.863405671298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45959.863405671298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45959.863405671298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45959.863405671298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45959.863405671298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45959.863405671298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45959.863405671298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45959.863405671298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45959.863405671298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45959.863405671298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45959.863405671298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45959.863405671298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45959.863405671298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45959.863405671298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45959.863405671298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45959.863405671298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45959.863405671298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45959.863405671298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45959.863405671298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45959.863405671298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45959.863405671298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45959.863405671298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45959.863405671298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45959.863405671298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45959.863405671298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45959.863405671298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45959.863405671298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45959.863405671298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45959.863405671298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45959.863405671298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45959.863405671298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45959.863405671298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45959.863405671298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45959.863405671298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45959.863405671298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45959.863405671298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45959.863405671298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45959.863405671298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45959.863405671298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45959.863405671298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45959.863405671298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45959.863405671298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45959.863405671298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45959.863405671298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45959.863405671298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45959.863405671298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45959.863405671298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45959.863405671298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45959.863405671298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45959.863405671298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45959.863405671298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45959.863405671298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45959.863405671298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45959.863405671298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45959.863405671298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45959.863405671298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45959.863405671298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45959.863405671298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45959.863405671298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45959.863405671298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45959.863405671298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45959.863405671298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45959.863405671298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45959.863405671298</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c r="E2" s="106"/>
      <c r="F2" s="107"/>
      <c r="G2" s="77">
        <f ca="1">IFERROR(NOW()-F2,"-")</f>
        <v>45959.863405671298</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45959.863405671298</v>
      </c>
      <c r="H3" s="107"/>
      <c r="I3" s="103"/>
      <c r="J3" s="102"/>
      <c r="K3" s="108"/>
      <c r="L3" s="109" t="str">
        <f>IFERROR(VLOOKUP(D3,DB!A:I,9,0),"")</f>
        <v/>
      </c>
    </row>
    <row r="4" spans="1:16383" ht="31.5" customHeight="1">
      <c r="A4" s="104"/>
      <c r="B4" s="103" t="str">
        <f>IFERROR(VLOOKUP(D4,DB!A:K,11,0),"")</f>
        <v>R6</v>
      </c>
      <c r="C4" s="105"/>
      <c r="D4" s="170" t="s">
        <v>30865</v>
      </c>
      <c r="E4" s="106"/>
      <c r="F4" s="107"/>
      <c r="G4" s="77">
        <f ca="1">IFERROR(NOW()-F4,"-")</f>
        <v>45959.863405671298</v>
      </c>
      <c r="H4" s="107"/>
      <c r="I4" s="103" t="str">
        <f>IFERROR(VLOOKUP(D4,DB!A:F,6,0),"")</f>
        <v>SCECO</v>
      </c>
      <c r="J4" s="102" t="str">
        <f>IFERROR(VLOOKUP(D4,DB!A:G,7,0),"")</f>
        <v>Dead</v>
      </c>
      <c r="K4" s="108"/>
      <c r="L4" s="109" t="str">
        <f>IFERROR(VLOOKUP(D4,DB!A:I,9,0),"")</f>
        <v>Latis</v>
      </c>
    </row>
    <row r="5" spans="1:16383" ht="31.5" customHeight="1">
      <c r="A5" s="104"/>
      <c r="B5" s="103" t="str">
        <f>IFERROR(VLOOKUP(D5,DB!A:K,11,0),"")</f>
        <v/>
      </c>
      <c r="C5" s="105"/>
      <c r="D5" s="103"/>
      <c r="E5" s="106"/>
      <c r="F5" s="107"/>
      <c r="G5" s="77">
        <f ca="1">IFERROR(NOW()-F5,"-")</f>
        <v>45959.863405671298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45959.863405671298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45959.863405671298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45959.863405671298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45959.863405671298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45959.863405671298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45959.863405671298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45959.863405671298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45959.863405671298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45959.863405671298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45959.863405671298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45959.863405671298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45959.863405671298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45959.863405671298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45959.863405671298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45959.863405671298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45959.863405671298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45959.863405671298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45959.863405671298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45959.863405671298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45959.863405671298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45959.863405671298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45959.863405671298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45959.863405671298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45959.863405671298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45959.863405671298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45959.863405671298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45959.863405671298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45959.863405671298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45959.863405671298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45959.863405671298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45959.863405671298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45959.863405671298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45959.863405671298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45959.863405671298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45959.863405671298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45959.863405671298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45959.863405671298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45959.863405671298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45959.863405671298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45959.863405671298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45959.863405671298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45959.863405671298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45959.863405671298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45959.863405671298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45959.863405671298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45959.863405671298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45959.863405671298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45959.863405671298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45959.863405671298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45959.863405671298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45959.863405671298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45959.863405671298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45959.863405671298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45959.863405671298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45959.863405671298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45959.863405671298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45959.863405671298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45959.863405671298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45959.863405671298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45959.863405671298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45959.863405671298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45959.863405671298</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2025-10-29T17:44:11Z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