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79" documentId="13_ncr:1_{F6CB121F-512D-4AA6-A0C1-0FB36C537598}" xr6:coauthVersionLast="47" xr6:coauthVersionMax="47" xr10:uidLastSave="{65417BDB-7ED7-4CEC-ABFC-29746C259B1C}"/>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<sst xmlns="http://schemas.openxmlformats.org/spreadsheetml/2006/main" count="180286" uniqueCount="39127">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</sst>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K8" sqref="K7:K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297.54256087962858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0.92362569444230758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8.9597916667116806E-2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2.7294675928715151E-2</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45960.490986805555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45960.490986805555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45960.490986805555</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45960.490986805555</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45960.490986805555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45960.490986805555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45960.490986805555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45960.490986805555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45960.490986805555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45960.490986805555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45960.490986805555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45960.490986805555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45960.490986805555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45960.490986805555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45960.490986805555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45960.490986805555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45960.490986805555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45960.490986805555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45960.490986805555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45960.490986805555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45960.490986805555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45960.490986805555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45960.490986805555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45960.490986805555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45960.490986805555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45960.490986805555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45960.490986805555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45960.490986805555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45960.490986805555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45960.490986805555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45960.490986805555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45960.490986805555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45960.490986805555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45960.490986805555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45960.490986805555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45960.490986805555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45960.490986805555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45960.490986805555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45960.490986805555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45960.490986805555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45960.490986805555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45960.490986805555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45960.490986805555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45960.490986805555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45960.490986805555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45960.490986805555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45960.490986805555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45960.490986805555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45960.490986805555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45960.490986805555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45960.490986805555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45960.490986805555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45960.490986805555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45960.490986805555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45960.490986805555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45960.490986805555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45960.490986805555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45960.490986805555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45960.490986805555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45960.490986805555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45960.490986805555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45960.490986805555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45960.490986805555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45960.490986805555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45960.490986805555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45960.490986805555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45960.490986805555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45960.490986805555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45960.490986805555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45960.490986805555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45960.490986805555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45960.490986805555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45960.490986805555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45960.490986805555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45960.490986805555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45960.490986805555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45960.490986805555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45960.490986805555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45960.490986805555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45960.490986805555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45960.490986805555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45960.490986805555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45960.490986805555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45960.490986805555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45960.490986805555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45960.490986805555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45960.490986805555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45960.490986805555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45960.490986805555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45960.490986805555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45960.490986805555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45960.490986805555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45960.490986805555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45960.490986805555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45960.490986805555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45960.490986805555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45960.490986805555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45960.490986805555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45960.490986805555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45960.490986805555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45960.490986805555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45960.490986805555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45960.490986805555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45960.490986805555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45960.490986805555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45960.490986805555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45960.490986805555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45960.490986805555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45960.490986805555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45960.490986805555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45960.490986805555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45960.490986805555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45960.490986805555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45960.490986805555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45960.490986805555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45960.490986805555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45960.490986805555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45960.490986805555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45960.490986805555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45960.490986805555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45960.490986805555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45960.490986805555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45960.490986805555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45960.490986805555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45960.490986805555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45960.490986805555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45960.490986805555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45960.490986805555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45960.490986805555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45960.490986805555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45960.490986805555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45960.490986805555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45960.490986805555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45960.490986805555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45960.490986805555</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45960.490986805555</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135.49114884259325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1.7489034722239012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45960.490986805555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45960.490986805555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45960.490986805555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45960.490986805555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45960.490986805555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45960.490986805555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45960.490986805555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45960.490986805555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45960.490986805555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45960.490986805555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45960.490986805555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45960.490986805555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45960.490986805555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45960.490986805555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45960.490986805555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45960.490986805555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45960.490986805555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45960.490986805555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45960.490986805555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45960.490986805555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45960.490986805555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45960.490986805555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45960.490986805555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45960.490986805555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45960.490986805555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45960.490986805555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45960.490986805555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45960.490986805555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45960.490986805555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45960.490986805555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45960.490986805555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45960.490986805555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45960.490986805555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45960.490986805555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45960.490986805555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45960.490986805555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45960.490986805555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45960.490986805555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45960.490986805555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45960.490986805555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45960.490986805555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45960.490986805555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45960.490986805555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45960.490986805555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45960.490986805555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45960.490986805555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45960.490986805555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45960.490986805555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45960.490986805555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45960.490986805555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45960.490986805555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45960.490986805555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45960.490986805555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45960.490986805555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45960.490986805555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45960.490986805555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45960.490986805555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45960.490986805555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45960.490986805555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45960.490986805555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45960.490986805555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45960.490986805555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45960.490986805555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45960.490986805555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45960.490986805555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45960.490986805555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45960.490986805555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45960.490986805555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45960.490986805555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45960.490986805555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45960.490986805555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45960.490986805555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45960.490986805555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45960.490986805555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45960.490986805555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45960.490986805555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45960.490986805555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45960.490986805555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45960.490986805555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45960.490986805555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45960.490986805555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45960.490986805555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45960.490986805555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45960.490986805555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45960.490986805555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45960.490986805555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45960.490986805555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45960.490986805555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45960.490986805555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45960.490986805555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45960.490986805555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45960.490986805555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45960.490986805555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45960.490986805555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45960.490986805555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45960.490986805555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45960.490986805555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45960.490986805555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45960.490986805555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45960.490986805555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45960.490986805555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45960.490986805555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45960.490986805555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45960.490986805555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45960.490986805555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45960.490986805555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45960.490986805555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45960.490986805555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45960.490986805555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45960.490986805555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45960.490986805555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45960.490986805555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45960.490986805555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45960.490986805555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45960.490986805555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45960.490986805555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45960.490986805555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45960.490986805555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45960.490986805555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45960.490986805555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45960.490986805555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45960.490986805555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45960.490986805555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45960.490986805555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45960.490986805555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45960.490986805555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45960.490986805555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45960.490986805555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45960.490986805555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45960.490986805555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45960.490986805555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45960.490986805555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45960.490986805555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45960.490986805555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45960.490986805555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45960.490986805555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45960.490986805555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45960.490986805555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45960.490986805555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45960.490986805555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45960.490986805555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45960.490986805555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45960.490986805555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45960.490986805555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45960.490986805555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45960.490986805555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45960.490986805555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45960.490986805555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45960.490986805555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45960.490986805555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45960.490986805555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45960.490986805555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45960.490986805555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45960.490986805555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45960.490986805555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45960.490986805555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45960.490986805555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45960.490986805555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45960.490986805555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45960.490986805555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45960.490986805555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45960.490986805555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45960.490986805555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45960.490986805555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45960.490986805555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45960.490986805555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45960.490986805555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45960.490986805555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45960.490986805555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45960.490986805555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45960.490986805555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45960.490986805555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45960.490986805555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45960.490986805555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45960.490986805555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45960.490986805555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45960.490986805555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45960.490986805555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45960.490986805555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45960.490986805555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45960.490986805555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45960.490986805555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45960.490986805555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45960.490986805555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45960.490986805555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45960.490986805555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45960.490986805555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45960.490986805555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45960.490986805555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45960.490986805555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45960.490986805555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45960.490986805555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45960.490986805555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45960.490986805555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45960.490986805555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45960.490986805555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45960.490986805555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45960.490986805555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45960.490986805555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45960.490986805555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45960.490986805555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45960.490986805555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45960.490986805555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45960.490986805555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45960.490986805555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45960.490986805555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45960.490986805555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45960.490986805555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45960.490986805555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45960.490986805555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45960.490986805555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45960.490986805555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45960.490986805555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45960.490986805555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45960.490986805555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45960.490986805555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45960.490986805555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45960.490986805555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45960.490986805555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45960.490986805555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45960.490986805555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45960.490986805555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45960.490986805555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45960.490986805555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45960.490986805555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45960.490986805555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45960.490986805555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45960.490986805555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45960.490986805555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45960.490986805555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45960.490986805555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45960.490986805555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45960.490986805555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45960.490986805555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45960.490986805555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45960.490986805555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45960.490986805555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45960.490986805555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45960.490986805555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45960.490986805555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45960.490986805555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45960.490986805555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45960.490986805555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45960.490986805555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45960.490986805555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45960.490986805555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45960.490986805555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45960.490986805555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45960.490986805555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45960.490986805555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45960.490986805555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45960.490986805555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45960.490986805555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45960.490986805555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45960.490986805555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45960.490986805555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45960.490986805555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45960.490986805555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45960.490986805555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45960.490986805555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45960.490986805555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45960.490986805555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45960.490986805555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45960.490986805555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45960.490986805555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45960.490986805555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45960.490986805555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45960.490986805555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45960.490986805555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45960.490986805555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45960.490986805555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45960.490986805555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45960.490986805555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45960.490986805555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45960.490986805555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45960.490986805555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45960.490986805555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45960.490986805555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45960.490986805555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45960.490986805555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45960.490986805555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45960.490986805555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45960.490986805555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45960.490986805555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45960.490986805555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45960.490986805555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45960.490986805555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45960.490986805555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45960.490986805555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45960.490986805555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45960.490986805555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45960.490986805555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45960.490986805555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45960.490986805555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45960.490986805555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45960.490986805555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45960.490986805555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45960.490986805555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45960.490986805555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45960.490986805555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45960.490986805555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45960.490986805555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45960.490986805555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45960.490986805555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45960.490986805555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45960.490986805555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45960.490986805555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45960.490986805555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45960.490986805555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45960.490986805555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45960.490986805555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45960.490986805555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45960.490986805555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45960.490986805555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45960.490986805555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45960.490986805555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45960.490986805555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45960.490986805555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45960.490986805555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45960.490986805555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45960.490986805555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45960.490986805555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45960.490986805555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45960.490986805555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45960.490986805555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45960.490986805555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45960.490986805555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45960.490986805555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45960.490986805555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45960.490986805555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45960.490986805555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45960.490986805555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45960.490986805555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45960.490986805555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45960.490986805555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45960.490986805555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45960.490986805555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45960.490986805555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45960.490986805555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45960.490986805555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45960.490986805555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45960.490986805555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45960.490986805555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45960.490986805555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45960.490986805555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45960.490986805555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45960.490986805555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45960.490986805555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45960.490986805555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45960.490986805555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45960.490986805555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45960.490986805555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45960.490986805555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45960.490986805555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45960.490986805555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45960.490986805555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45960.490986805555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45960.490986805555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45960.490986805555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45960.490986805555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45960.490986805555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45960.490986805555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45960.490986805555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45960.490986805555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45960.490986805555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45960.490986805555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45960.490986805555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45960.490986805555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45960.490986805555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45960.490986805555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45960.490986805555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45960.490986805555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45960.490986805555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45960.490986805555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45960.490986805555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45960.490986805555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45960.490986805555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45960.490986805555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45960.490986805555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45960.490986805555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45960.490986805555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45960.490986805555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45960.490986805555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45960.490986805555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45960.490986805555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45960.490986805555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45960.490986805555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45960.490986805555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45960.490986805555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45960.490986805555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45960.490986805555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45960.490986805555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45960.490986805555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45960.490986805555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45960.490986805555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45960.490986805555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45960.490986805555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45960.490986805555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45960.490986805555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45960.490986805555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45960.490986805555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45960.490986805555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45960.490986805555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45960.490986805555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45960.490986805555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45960.490986805555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45960.490986805555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45960.490986805555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45960.490986805555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45960.490986805555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45960.490986805555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45960.490986805555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45960.490986805555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45960.490986805555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45960.490986805555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45960.490986805555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45960.490986805555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45960.490986805555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45960.490986805555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45960.490986805555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45960.490986805555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45960.490986805555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45960.490986805555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45960.490986805555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45960.490986805555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45960.490986805555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45960.490986805555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45960.490986805555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45960.490986805555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45960.490986805555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45960.490986805555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45960.490986805555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45960.490986805555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45960.490986805555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45960.490986805555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45960.490986805555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45960.490986805555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45960.490986805555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45960.490986805555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45960.490986805555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45960.490986805555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45960.490986805555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45960.490986805555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45960.490986805555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45960.490986805555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45960.490986805555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45960.490986805555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45960.490986805555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45960.490986805555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45960.490986805555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45960.490986805555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45960.490986805555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45960.490986805555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45960.490986805555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45960.490986805555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45960.490986805555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45960.490986805555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45960.490986805555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45960.490986805555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45960.490986805555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45960.490986805555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45960.490986805555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45960.490986805555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45960.490986805555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45960.490986805555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45960.490986805555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45960.490986805555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45960.490986805555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45960.490986805555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45960.490986805555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45960.490986805555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45960.490986805555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45960.490986805555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45960.490986805555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45960.490986805555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45960.490986805555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45960.490986805555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45960.490986805555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45960.490986805555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45960.490986805555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45960.490986805555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45960.490986805555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45960.490986805555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45960.490986805555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45960.490986805555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45960.490986805555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45960.490986805555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45960.490986805555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45960.490986805555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45960.490986805555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45960.490986805555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45960.490986805555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45960.490986805555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45960.490986805555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45960.490986805555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45960.490986805555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45960.490986805555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45960.490986805555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45960.490986805555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45960.490986805555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45960.490986805555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45960.490986805555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45960.490986805555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45960.490986805555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45960.490986805555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45960.490986805555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45960.490986805555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45960.490986805555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45960.490986805555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45960.490986805555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45960.490986805555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45960.490986805555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45960.490986805555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45960.490986805555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45960.490986805555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45960.490986805555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45960.490986805555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45960.490986805555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45960.490986805555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45960.490986805555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45960.490986805555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45960.490986805555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45960.490986805555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45960.490986805555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45960.490986805555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45960.490986805555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45960.490986805555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45960.490986805555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45960.490986805555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45960.490986805555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45960.490986805555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45960.490986805555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45960.490986805555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45960.490986805555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45960.490986805555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45960.490986805555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45960.490986805555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45960.490986805555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45960.490986805555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45960.490986805555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45960.490986805555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45960.490986805555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45960.490986805555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45960.490986805555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45960.490986805555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45960.490986805555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45960.490986805555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45960.490986805555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45960.490986805555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45960.490986805555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45960.490986805555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45960.490986805555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45960.490986805555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45960.490986805555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45960.490986805555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45960.490986805555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45960.490986805555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45960.490986805555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45960.490986805555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45960.490986805555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45960.490986805555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45960.490986805555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45960.490986805555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45960.490986805555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45960.490986805555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45960.490986805555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45960.490986805555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45960.490986805555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45960.490986805555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45960.490986805555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45960.490986805555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45960.490986805555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45960.490986805555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45960.490986805555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45960.490986805555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45960.490986805555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45960.490986805555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45960.490986805555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45960.490986805555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45960.490986805555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45960.490986805555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45960.490986805555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45960.490986805555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45960.490986805555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45960.490986805555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45960.490986805555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45960.490986805555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45960.490986805555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45960.490986805555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45960.490986805555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45960.490986805555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45960.490986805555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45960.490986805555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45960.490986805555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45960.490986805555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45960.490986805555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45960.490986805555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45960.490986805555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45960.490986805555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45960.490986805555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45960.490986805555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45960.490986805555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45960.490986805555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45960.490986805555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45960.490986805555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45960.490986805555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45960.490986805555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45960.490986805555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45960.490986805555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45960.490986805555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45960.490986805555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45960.490986805555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45960.490986805555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45960.490986805555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45960.490986805555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45960.490986805555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45960.490986805555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45960.490986805555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45960.490986805555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45960.490986805555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45960.490986805555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45960.490986805555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45960.490986805555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45960.490986805555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45960.490986805555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45960.490986805555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45960.490986805555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45960.490986805555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45960.490986805555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45960.490986805555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45960.490986805555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45960.490986805555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45960.490986805555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45960.490986805555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45960.490986805555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45960.490986805555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45960.490986805555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45960.490986805555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45960.490986805555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45960.490986805555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45960.490986805555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45960.490986805555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45960.490986805555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45960.490986805555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45960.490986805555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45960.490986805555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45960.490986805555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45960.490986805555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45960.490986805555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45960.490986805555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45960.490986805555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45960.490986805555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45960.490986805555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45960.490986805555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45960.490986805555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45960.490986805555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45960.490986805555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45960.490986805555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45960.490986805555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45960.490986805555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45960.490986805555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45960.490986805555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45960.490986805555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45960.490986805555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45960.490986805555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45960.490986805555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45960.490986805555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45960.490986805555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45960.490986805555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45960.490986805555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45960.490986805555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45960.490986805555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45960.490986805555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45960.490986805555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45960.490986805555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45960.490986805555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45960.490986805555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45960.490986805555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45960.490986805555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45960.490986805555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45960.490986805555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45960.490986805555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45960.490986805555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45960.490986805555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45960.490986805555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45960.490986805555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45960.490986805555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45960.490986805555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45960.490986805555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45960.490986805555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45960.490986805555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45960.490986805555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45960.490986805555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45960.490986805555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45960.490986805555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45960.490986805555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45960.490986805555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45960.490986805555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45960.490986805555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45960.490986805555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45960.490986805555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45960.490986805555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45960.490986805555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45960.490986805555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45960.490986805555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45960.490986805555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45960.490986805555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45960.490986805555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45960.490986805555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45960.490986805555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45960.490986805555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45960.490986805555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45960.490986805555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45960.490986805555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45960.490986805555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45960.490986805555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45960.490986805555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45960.490986805555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45960.490986805555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45960.490986805555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45960.490986805555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45960.490986805555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45960.490986805555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45960.490986805555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45960.490986805555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45960.490986805555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45960.490986805555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45960.490986805555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45960.490986805555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45960.490986805555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45960.490986805555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45960.490986805555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45960.490986805555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45960.490986805555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45960.490986805555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45960.490986805555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45960.490986805555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45960.490986805555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45960.490986805555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45960.490986805555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45960.490986805555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45960.490986805555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45960.490986805555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45960.490986805555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45960.490986805555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45960.490986805555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45960.490986805555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45960.490986805555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45960.490986805555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45960.490986805555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45960.490986805555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45960.490986805555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45960.490986805555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45960.490986805555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45960.490986805555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45960.490986805555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45960.490986805555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45960.490986805555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45960.490986805555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45960.490986805555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45960.490986805555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45960.490986805555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45960.490986805555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45960.490986805555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45960.490986805555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45960.490986805555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45960.490986805555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45960.490986805555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45960.490986805555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45960.490986805555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45960.490986805555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45960.490986805555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45960.490986805555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45960.490986805555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45960.490986805555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45960.490986805555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45960.490986805555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45960.490986805555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45960.490986805555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45960.490986805555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45960.490986805555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45960.490986805555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45960.490986805555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45960.490986805555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45960.490986805555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45960.490986805555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45960.490986805555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45960.490986805555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45960.490986805555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45960.490986805555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45960.490986805555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45960.490986805555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45960.490986805555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45960.490986805555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45960.490986805555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45960.490986805555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45960.490986805555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45960.490986805555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45960.490986805555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45960.490986805555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45960.490986805555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45960.490986805555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45960.490986805555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45960.490986805555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45960.490986805555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45960.490986805555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45960.490986805555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45960.490986805555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45960.490986805555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45960.490986805555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45960.490986805555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45960.490986805555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45960.490986805555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45960.490986805555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45960.490986805555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45960.490986805555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45960.490986805555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45960.490986805555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45960.490986805555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45960.490986805555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45960.490986805555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45960.490986805555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45960.490986805555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45960.490986805555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45960.490986805555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45960.490986805555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45960.490986805555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45960.490986805555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45960.490986805555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45960.490986805555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45960.490986805555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45960.490986805555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45960.490986805555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45960.490986805555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45960.490986805555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45960.490986805555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45960.490986805555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45960.490986805555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45960.490986805555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45960.490986805555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45960.490986805555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45960.490986805555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45960.490986805555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45960.490986805555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45960.490986805555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45960.490986805555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45960.490986805555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45960.490986805555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45960.490986805555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45960.490986805555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45960.490986805555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45960.490986805555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45960.490986805555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45960.490986805555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45960.490986805555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45960.490986805555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45960.490986805555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45960.490986805555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45960.490986805555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45960.490986805555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45960.490986805555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45960.490986805555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45960.490986805555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45960.490986805555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45960.490986805555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45960.490986805555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45960.490986805555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45960.490986805555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45960.490986805555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45960.490986805555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45960.490986805555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45960.490986805555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45960.490986805555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45960.490986805555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45960.490986805555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45960.490986805555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45960.490986805555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45960.490986805555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45960.490986805555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45960.490986805555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45960.490986805555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45960.490986805555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45960.490986805555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45960.490986805555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45960.490986805555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45960.490986805555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45960.490986805555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45960.490986805555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45960.490986805555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45960.490986805555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45960.490986805555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45960.490986805555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45960.490986805555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45960.490986805555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45960.490986805555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45960.490986805555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45960.490986805555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45960.490986805555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45960.490986805555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45960.490986805555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45960.490986805555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45960.490986805555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45960.490986805555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45960.490986805555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45960.490986805555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45960.490986805555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45960.490986805555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45960.490986805555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45960.490986805555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45960.490986805555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45960.490986805555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45960.490986805555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45960.490986805555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45960.490986805555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45960.490986805555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45960.490986805555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45960.490986805555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45960.490986805555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45960.490986805555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45960.490986805555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45960.490986805555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45960.490986805555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45960.490986805555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45960.490986805555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45960.490986805555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45960.490986805555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45960.490986805555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45960.490986805555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45960.490986805555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45960.490986805555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45960.490986805555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45960.490986805555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45960.490986805555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45960.490986805555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45960.490986805555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45960.490986805555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45960.490986805555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45960.490986805555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45960.490986805555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45960.490986805555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45960.490986805555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45960.490986805555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45960.490986805555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45960.490986805555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45960.490986805555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45960.490986805555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45960.490986805555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45960.490986805555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45960.490986805555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45960.490986805555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45960.490986805555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45960.490986805555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45960.490986805555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45960.490986805555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45960.490986805555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45960.490986805555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45960.490986805555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45960.490986805555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45960.490986805555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45960.490986805555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45960.490986805555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45960.490986805555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45960.490986805555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45960.490986805555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45960.490986805555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45960.490986805555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45960.490986805555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45960.490986805555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45960.490986805555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45960.490986805555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45960.490986805555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45960.490986805555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45960.490986805555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45960.490986805555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45960.490986805555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45960.490986805555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45960.490986805555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45960.490986805555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45960.490986805555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45960.490986805555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45960.490986805555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45960.490986805555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45960.490986805555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45960.490986805555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45960.490986805555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45960.490986805555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45960.490986805555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45960.490986805555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45960.490986805555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45960.490986805555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45960.490986805555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45960.490986805555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45960.490986805555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45960.490986805555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45960.490986805555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45960.490986805555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45960.490986805555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45960.490986805555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45960.490986805555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45960.490986805555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45960.490986805555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45960.490986805555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45960.490986805555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45960.490986805555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45960.490986805555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45960.490986805555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45960.490986805555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45960.490986805555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45960.490986805555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45960.490986805555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45960.490986805555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45960.490986805555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45960.490986805555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45960.490986805555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45960.490986805555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45960.490986805555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45960.490986805555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45960.490986805555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45960.490986805555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45960.490986805555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45960.490986805555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45960.490986805555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45960.490986805555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45960.490986805555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45960.490986805555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45960.490986805555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45960.490986805555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45960.490986805555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45960.490986805555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45960.490986805555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45960.490986805555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45960.490986805555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45960.490986805555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45960.490986805555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45960.490986805555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45960.490986805555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45960.490986805555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45960.490986805555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45960.490986805555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45960.490986805555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45960.490986805555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45960.490986805555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45960.490986805555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45960.490986805555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45960.490986805555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45960.490986805555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45960.490986805555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45960.490986805555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45960.490986805555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45960.490986805555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45960.490986805555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45960.490986805555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45960.490986805555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45960.490986805555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45960.490986805555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45960.490986805555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45960.490986805555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45960.490986805555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45960.490986805555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45960.490986805555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45960.490986805555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45960.490986805555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45960.490986805555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45960.490986805555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45960.490986805555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45960.490986805555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45960.490986805555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45960.490986805555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45960.490986805555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45960.490986805555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45960.490986805555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45960.490986805555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45960.490986805555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45960.490986805555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45960.490986805555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45960.490986805555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45960.490986805555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45960.490986805555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45960.490986805555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45960.490986805555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45960.490986805555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45960.490986805555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45960.490986805555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45960.490986805555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45960.490986805555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45960.490986805555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45960.490986805555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45960.490986805555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45960.490986805555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45960.490986805555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45960.490986805555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45960.490986805555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45960.490986805555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45960.490986805555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45960.490986805555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45960.490986805555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45960.490986805555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45960.490986805555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45960.490986805555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45960.490986805555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45960.490986805555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45960.490986805555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45960.490986805555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45960.490986805555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45960.490986805555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45960.490986805555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45960.490986805555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45960.490986805555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45960.490986805555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45960.490986805555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45960.490986805555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45960.490986805555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45960.490986805555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45960.490986805555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45960.490986805555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45960.490986805555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45960.490986805555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45960.490986805555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45960.490986805555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45960.490986805555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45960.490986805555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45960.490986805555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45960.490986805555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45960.490986805555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45960.490986805555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45960.490986805555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45960.490986805555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45960.490986805555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45960.490986805555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45960.490986805555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45960.490986805555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45960.490986805555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45960.490986805555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45960.490986805555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45960.490986805555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45960.490986805555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45960.490986805555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45960.490986805555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45960.490986805555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45960.490986805555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45960.490986805555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45960.490986805555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45960.490986805555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45960.490986805555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45960.490986805555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45960.490986805555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45960.490986805555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45960.490986805555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45960.490986805555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45960.490986805555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45960.490986805555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45960.490986805555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45960.490986805555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45960.490986805555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45960.490986805555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45960.490986805555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45960.490986805555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45960.490986805555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45960.490986805555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45960.490986805555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45960.490986805555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45960.490986805555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45960.490986805555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45960.490986805555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45960.490986805555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45960.490986805555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45960.490986805555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45960.490986805555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45960.490986805555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45960.490986805555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45960.490986805555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45960.490986805555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45960.490986805555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45960.490986805555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45960.490986805555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45960.490986805555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45960.490986805555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45960.490986805555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45960.490986805555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45960.490986805555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45960.490986805555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45960.490986805555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45960.490986805555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45960.490986805555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45960.490986805555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45960.490986805555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45960.490986805555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45960.490986805555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45960.490986805555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45960.490986805555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45960.490986805555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45960.490986805555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45960.490986805555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45960.490986805555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45960.490986805555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45960.490986805555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45960.490986805555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45960.490986805555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45960.490986805555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45960.490986805555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45960.490986805555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45960.490986805555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45960.490986805555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45960.490986805555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45960.490986805555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45960.490986805555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45960.490986805555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45960.490986805555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45960.490986805555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45960.490986805555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45960.490986805555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45960.490986805555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45960.490986805555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45960.490986805555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45960.490986805555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45960.490986805555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45960.490986805555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45960.490986805555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45960.490986805555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45960.490986805555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45960.490986805555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45960.490986805555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45960.490986805555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45960.490986805555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45960.490986805555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45960.490986805555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45960.490986805555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45960.490986805555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45960.490986805555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45960.490986805555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45960.490986805555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45960.490986805555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45960.490986805555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45960.490986805555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45960.490986805555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45960.490986805555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45960.490986805555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45960.490986805555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45960.490986805555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45960.490986805555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45960.490986805555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45960.490986805555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45960.490986805555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45960.490986805555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45960.490986805555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45960.490986805555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45960.490986805555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45960.490986805555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45960.490986805555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45960.490986805555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45960.490986805555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45960.490986805555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45960.490986805555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45960.490986805555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45960.490986805555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45960.490986805555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45960.490986805555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45960.490986805555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45960.490986805555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45960.490986805555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45960.490986805555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45960.490986805555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45960.490986805555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45960.490986805555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45960.490986805555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45960.490986805555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45960.490986805555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257.01026921295852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9.4898842595284805E-2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45960.490986805555</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94"/>
      <c r="E5" s="98"/>
      <c r="F5" s="123"/>
      <c r="G5" s="124">
        <f ca="1">IFERROR(NOW()-F5,"")</f>
        <v>45960.490986805555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45960.490986805555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45960.490986805555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45960.490986805555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45960.490986805555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45960.490986805555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45960.490986805555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45960.490986805555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45960.490986805555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45960.490986805555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45960.490986805555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45960.490986805555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45960.490986805555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45960.490986805555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45960.490986805555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45960.490986805555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45960.490986805555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45960.490986805555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45960.490986805555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45960.490986805555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45960.490986805555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45960.490986805555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45960.490986805555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45960.490986805555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45960.490986805555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45960.490986805555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45960.490986805555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45960.490986805555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45960.490986805555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45960.490986805555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45960.490986805555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45960.490986805555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45960.490986805555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45960.490986805555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45960.490986805555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45960.490986805555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45960.490986805555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45960.490986805555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45960.490986805555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45960.490986805555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45960.490986805555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45960.490986805555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45960.490986805555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45960.490986805555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45960.490986805555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45960.490986805555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45960.490986805555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45960.490986805555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45960.490986805555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45960.490986805555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45960.490986805555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45960.490986805555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45960.490986805555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45960.490986805555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45960.490986805555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45960.490986805555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45960.490986805555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45960.490986805555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45960.490986805555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45960.490986805555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45960.490986805555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45960.490986805555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45960.490986805555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45960.490986805555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45960.490986805555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45960.490986805555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45960.490986805555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45960.490986805555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45960.490986805555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45960.490986805555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45960.490986805555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45960.490986805555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45960.490986805555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45960.490986805555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45960.490986805555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45960.490986805555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45960.490986805555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45960.490986805555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45960.490986805555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45960.490986805555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45960.490986805555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45960.490986805555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45960.490986805555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45960.490986805555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45960.490986805555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45960.490986805555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45960.490986805555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45960.490986805555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45960.490986805555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45960.490986805555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45960.490986805555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45960.490986805555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45960.490986805555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45960.490986805555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45960.490986805555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45960.490986805555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45960.490986805555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45960.490986805555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45960.490986805555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45960.490986805555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45960.490986805555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45960.490986805555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45960.490986805555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45960.490986805555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45960.490986805555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45960.490986805555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45960.490986805555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45960.490986805555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45960.490986805555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45960.490986805555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45960.490986805555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45960.490986805555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45960.490986805555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45960.490986805555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45960.490986805555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45960.490986805555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45960.490986805555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45960.490986805555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45960.490986805555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45960.490986805555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45960.490986805555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45960.490986805555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45960.490986805555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45960.490986805555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45960.490986805555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45960.490986805555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45960.490986805555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45960.490986805555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45960.490986805555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45960.490986805555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45960.490986805555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45960.490986805555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45960.490986805555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45960.490986805555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45960.490986805555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45960.490986805555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45960.490986805555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45960.490986805555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45960.490986805555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45960.490986805555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45960.490986805555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45960.490986805555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45960.490986805555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45960.490986805555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45960.490986805555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45960.490986805555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45960.490986805555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45960.490986805555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45960.490986805555</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45960.490986805555</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68.658926620366401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39106</v>
      </c>
      <c r="F3" s="38">
        <v>45926.188877314817</v>
      </c>
      <c r="G3" s="144">
        <f t="shared" ref="G3" ca="1" si="0">IFERROR(NOW()-F3,"")</f>
        <v>34.302109490738076</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39106</v>
      </c>
      <c r="F4" s="153">
        <v>45948.661111111112</v>
      </c>
      <c r="G4" s="154">
        <f ca="1">IFERROR(NOW()-F4,"")</f>
        <v>11.829875694442308</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45960.490986805555</v>
      </c>
      <c r="H5" s="153"/>
      <c r="I5" s="152" t="str">
        <f>IFERROR(VLOOKUP(D5,DB!A:F,6,0),"")</f>
        <v/>
      </c>
      <c r="J5" s="152" t="str">
        <f>IFERROR(VLOOKUP(D5,DB!A:G,7,0),"")</f>
        <v/>
      </c>
      <c r="K5" s="152"/>
      <c r="L5" s="152" t="str">
        <f>IFERROR(VLOOKUP(D5,DB!A:I,9,0),"")</f>
        <v/>
      </c>
    </row>
    <row r="6" spans="1:13" ht="15">
      <c r="A6" s="152"/>
      <c r="B6" s="152" t="str">
        <f>IFERROR(VLOOKUP(D6,DB!A:K,11,0),"")</f>
        <v>R5</v>
      </c>
      <c r="C6" s="152"/>
      <c r="D6" s="152" t="s">
        <v>34798</v>
      </c>
      <c r="E6" s="152"/>
      <c r="F6" s="153"/>
      <c r="G6" s="154">
        <f ca="1">IFERROR(NOW()-F6,"")</f>
        <v>45960.490986805555</v>
      </c>
      <c r="H6" s="153"/>
      <c r="I6" s="152" t="str">
        <f>IFERROR(VLOOKUP(D6,DB!A:F,6,0),"")</f>
        <v>SCECO</v>
      </c>
      <c r="J6" s="152" t="str">
        <f>IFERROR(VLOOKUP(D6,DB!A:G,7,0),"")</f>
        <v>Weak</v>
      </c>
      <c r="K6" s="152"/>
      <c r="L6" s="152" t="str">
        <f>IFERROR(VLOOKUP(D6,DB!A:I,9,0),"")</f>
        <v>Latis</v>
      </c>
    </row>
    <row r="7" spans="1:13" ht="15">
      <c r="A7" s="152"/>
      <c r="B7" s="152" t="str">
        <f>IFERROR(VLOOKUP(D7,DB!A:K,11,0),"")</f>
        <v/>
      </c>
      <c r="C7" s="152"/>
      <c r="D7"/>
      <c r="E7" s="152"/>
      <c r="F7" s="153"/>
      <c r="G7" s="154">
        <f ca="1">IFERROR(NOW()-F7,"")</f>
        <v>45960.490986805555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45960.490986805555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45960.490986805555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45960.490986805555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45960.490986805555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45960.490986805555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45960.490986805555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45960.490986805555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45960.490986805555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45960.490986805555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45960.490986805555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45960.490986805555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45960.490986805555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45960.490986805555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45960.490986805555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45960.490986805555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45960.490986805555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45960.490986805555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45960.490986805555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45960.490986805555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45960.490986805555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45960.490986805555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45960.490986805555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45960.490986805555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45960.490986805555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45960.490986805555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45960.490986805555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45960.490986805555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45960.490986805555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45960.490986805555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45960.490986805555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45960.490986805555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45960.490986805555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45960.490986805555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45960.490986805555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45960.490986805555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45960.490986805555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45960.490986805555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45960.490986805555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45960.490986805555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45960.490986805555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45960.490986805555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45960.490986805555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45960.490986805555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45960.490986805555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45960.490986805555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45960.490986805555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45960.490986805555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45960.490986805555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45960.490986805555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45960.490986805555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45960.490986805555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45960.490986805555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45960.490986805555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45960.490986805555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45960.490986805555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45960.490986805555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45960.490986805555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45960.490986805555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45960.490986805555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45960.490986805555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45960.490986805555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45960.490986805555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45960.490986805555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45960.490986805555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45960.490986805555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45960.490986805555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45960.490986805555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45960.490986805555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45960.490986805555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45960.490986805555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45960.490986805555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45960.490986805555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45960.490986805555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45960.490986805555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45960.490986805555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45960.490986805555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45960.490986805555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45960.490986805555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45960.490986805555</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45960.490986805555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45960.490986805555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45960.490986805555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45960.490986805555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45960.490986805555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45960.490986805555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45960.490986805555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45960.490986805555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45960.490986805555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45960.490986805555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45960.490986805555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45960.490986805555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45960.490986805555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45960.490986805555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45960.490986805555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45960.490986805555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45960.490986805555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45960.490986805555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45960.490986805555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45960.490986805555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45960.490986805555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45960.490986805555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45960.490986805555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45960.490986805555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45960.490986805555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45960.490986805555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45960.490986805555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45960.490986805555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45960.490986805555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45960.490986805555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45960.490986805555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45960.490986805555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45960.490986805555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45960.490986805555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45960.490986805555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45960.490986805555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45960.490986805555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45960.490986805555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45960.490986805555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45960.490986805555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45960.490986805555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45960.490986805555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45960.490986805555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45960.490986805555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45960.490986805555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45960.490986805555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45960.490986805555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45960.490986805555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45960.490986805555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45960.490986805555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45960.490986805555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45960.490986805555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45960.490986805555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45960.490986805555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45960.490986805555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45960.490986805555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45960.490986805555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45960.490986805555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45960.490986805555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45960.490986805555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45960.490986805555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45960.490986805555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45960.490986805555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45960.490986805555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45960.490986805555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45960.490986805555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45960.490986805555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45960.490986805555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45960.490986805555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45960.490986805555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45960.490986805555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45960.490986805555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45960.490986805555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45960.490986805555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45960.490986805555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45960.490986805555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45960.490986805555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45960.490986805555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45960.490986805555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45960.490986805555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45960.490986805555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45960.490986805555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45960.490986805555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45960.490986805555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45960.490986805555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45960.490986805555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45960.490986805555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45960.490986805555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45960.490986805555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45960.490986805555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45960.490986805555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45960.490986805555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45960.490986805555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45960.490986805555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45960.490986805555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45960.490986805555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45960.490986805555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45960.490986805555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45960.490986805555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45960.490986805555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45960.490986805555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45960.490986805555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45960.490986805555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45960.490986805555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45960.490986805555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45960.490986805555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45960.490986805555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45960.490986805555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45960.490986805555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45960.490986805555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45960.490986805555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45960.490986805555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45960.490986805555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45960.490986805555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45960.490986805555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45960.490986805555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45960.490986805555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45960.490986805555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45960.490986805555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45960.490986805555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45960.490986805555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45960.490986805555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45960.490986805555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45960.490986805555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45960.490986805555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45960.490986805555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45960.490986805555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45960.490986805555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45960.490986805555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45960.490986805555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45960.490986805555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45960.490986805555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45960.490986805555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45960.490986805555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45960.490986805555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45960.490986805555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45960.490986805555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45960.490986805555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45960.490986805555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45960.490986805555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45960.490986805555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45960.490986805555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45960.490986805555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45960.490986805555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45960.490986805555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45960.490986805555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45960.490986805555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45960.490986805555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45960.490986805555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45960.490986805555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45960.490986805555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45960.490986805555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45960.490986805555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45960.490986805555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45960.490986805555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45960.490986805555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45960.490986805555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45960.490986805555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45960.490986805555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45960.490986805555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45960.490986805555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45960.490986805555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45960.490986805555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45960.490986805555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45960.490986805555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45960.490986805555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45960.490986805555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45960.490986805555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45960.490986805555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45960.490986805555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45960.490986805555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45960.490986805555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45960.490986805555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45960.490986805555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45960.490986805555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45960.490986805555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45960.490986805555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45960.490986805555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45960.490986805555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45960.490986805555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45960.490986805555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45960.490986805555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45960.490986805555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45960.490986805555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45960.490986805555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45960.490986805555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45960.490986805555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45960.490986805555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45960.490986805555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45960.490986805555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45960.490986805555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45960.490986805555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45960.490986805555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45960.490986805555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45960.490986805555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45960.490986805555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45960.490986805555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45960.490986805555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45960.490986805555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45960.490986805555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45960.490986805555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45960.490986805555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45960.490986805555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45960.490986805555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45960.490986805555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45960.490986805555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45960.490986805555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45960.490986805555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45960.490986805555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45960.490986805555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45960.490986805555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45960.490986805555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45960.490986805555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45960.490986805555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45960.490986805555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45960.490986805555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45960.490986805555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45960.490986805555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45960.490986805555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45960.490986805555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45960.490986805555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45960.490986805555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45960.490986805555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45960.490986805555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45960.490986805555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45960.490986805555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45960.490986805555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45960.490986805555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45960.490986805555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45960.490986805555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45960.490986805555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45960.490986805555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45960.490986805555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45960.490986805555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45960.490986805555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45960.490986805555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45960.490986805555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45960.490986805555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45960.490986805555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45960.490986805555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45960.490986805555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45960.490986805555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45960.490986805555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45960.490986805555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45960.490986805555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45960.490986805555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45960.490986805555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45960.490986805555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45960.490986805555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45960.490986805555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45960.490986805555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45960.490986805555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45960.490986805555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45960.490986805555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45960.490986805555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45960.490986805555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45960.490986805555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45960.490986805555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45960.490986805555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45960.490986805555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45960.490986805555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45960.490986805555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45960.490986805555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45960.490986805555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45960.490986805555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45960.490986805555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45960.490986805555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45960.490986805555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45960.490986805555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45960.490986805555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45960.490986805555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45960.490986805555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45960.490986805555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45960.490986805555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45960.490986805555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45960.490986805555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45960.490986805555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45960.490986805555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45960.490986805555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45960.490986805555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45960.490986805555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45960.490986805555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45960.490986805555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45960.490986805555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45960.490986805555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45960.490986805555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45960.490986805555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45960.490986805555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45960.490986805555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45960.490986805555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45960.490986805555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45960.490986805555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45960.490986805555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45960.490986805555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45960.490986805555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45960.490986805555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45960.490986805555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45960.490986805555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45960.490986805555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45960.490986805555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45960.490986805555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45960.490986805555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45960.490986805555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45960.490986805555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45960.490986805555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45960.490986805555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45960.490986805555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45960.490986805555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45960.490986805555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45960.490986805555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45960.490986805555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45960.490986805555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45960.490986805555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45960.490986805555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45960.490986805555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45960.490986805555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45960.490986805555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45960.490986805555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45960.490986805555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45960.490986805555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45960.490986805555</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34757</v>
      </c>
      <c r="E2" s="106" t="s">
        <v>39021</v>
      </c>
      <c r="F2" s="107">
        <v>45960.433749999997</v>
      </c>
      <c r="G2" s="77">
        <f ca="1">IFERROR(NOW()-F2,"-")</f>
        <v>5.7236805558204651E-2</v>
      </c>
      <c r="H2" s="107">
        <v>45960.433749999997</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45960.490986805555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45960.490986805555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45960.490986805555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45960.490986805555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45960.490986805555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45960.490986805555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45960.490986805555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45960.490986805555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45960.490986805555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45960.490986805555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45960.490986805555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45960.490986805555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45960.490986805555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45960.490986805555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45960.490986805555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45960.490986805555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45960.490986805555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45960.490986805555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45960.490986805555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45960.490986805555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45960.490986805555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45960.490986805555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45960.490986805555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45960.490986805555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45960.490986805555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45960.490986805555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45960.490986805555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45960.490986805555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45960.490986805555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45960.490986805555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45960.490986805555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45960.490986805555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45960.490986805555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45960.490986805555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45960.490986805555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45960.490986805555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45960.490986805555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45960.490986805555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45960.490986805555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45960.490986805555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45960.490986805555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45960.490986805555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45960.490986805555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45960.490986805555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45960.490986805555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45960.490986805555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45960.490986805555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45960.490986805555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45960.490986805555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45960.490986805555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45960.490986805555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45960.490986805555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45960.490986805555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45960.490986805555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45960.490986805555</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2025-10-30T08:49:04Z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