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84" documentId="120_S{2AC9BD13-BADA-5192-A53E-5A8FF88502F6}" xr6:coauthVersionLast="47" xr6:coauthVersionMax="47" xr10:uidLastSave="{B829896F-2721-4C58-A63B-2DEE838B046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<sst xmlns="http://schemas.openxmlformats.org/spreadsheetml/2006/main" count="180288" uniqueCount="39130">
  <si>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</si>
  <si>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</si>
  <si>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</si>
  <si>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</si>
  <si>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</si>
  <si>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</si>
  <si>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</si>
  <si>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</si>
  <si>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</si>
  <si>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</si>
  <si>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</si>
  <si>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</si>
  <si>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</si>
  <si>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</si>
  <si>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</si>
  <si>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</si>
  <si>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</si>
  <si>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</si>
  <si>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</si>
  <si>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</si>
  <si>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</si>
  <si>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</si>
  <si>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</si>
  <si>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</si>
  <si>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</si>
  <si>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</si>
  <si>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</si>
  <si>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</si>
  <si>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</si>
  <si>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</si>
  <si>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</si>
  <si>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</si>
  <si>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</si>
  <si>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</si>
  <si>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</si>
  <si>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</si>
  <si>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</si>
  <si>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</si>
  <si>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</si>
  <si>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</si>
  <si>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</si>
  <si>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</si>
  <si>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</si>
  <si>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</si>
  <si>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</si>
  <si>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</si>
  <si>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</si>
  <si>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</si>
  <si>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</si>
  <si>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</si>
  <si>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</si>
  <si>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</si>
  <si>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</si>
  <si>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</si>
  <si>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</si>
  <si>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</si>
  <si>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</si>
  <si>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</si>
  <si>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</si>
  <si>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</si>
  <si>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</si>
  <si>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</si>
  <si>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</si>
  <si>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</si>
  <si>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</si>
  <si>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</si>
  <si>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</si>
  <si>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</si>
  <si>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</si>
  <si>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</si>
  <si>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</si>
  <si>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</si>
  <si>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</si>
  <si>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</si>
  <si>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</si>
  <si>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</si>
  <si>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</si>
  <si>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</si>
  <si>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</si>
  <si>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</si>
  <si>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</si>
  <si>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</si>
  <si>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</si>
  <si>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</si>
  <si>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</si>
  <si>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</si>
  <si>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</si>
  <si>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</si>
  <si>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</si>
  <si>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</si>
  <si>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</si>
  <si>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</si>
  <si>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</si>
  <si>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</si>
  <si>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</si>
  <si>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</si>
  <si>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</si>
  <si>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</si>
  <si>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</si>
  <si>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</si>
  <si>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</si>
  <si>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</si>
  <si>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</si>
  <si>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</si>
  <si>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</si>
  <si>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</si>
  <si>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</si>
  <si>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</si>
  <si>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</si>
  <si>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</si>
  <si>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</si>
  <si>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</si>
  <si>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</si>
  <si>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</si>
  <si>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</si>
  <si>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</si>
  <si>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</si>
  <si>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</si>
  <si>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</si>
  <si>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</si>
  <si>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</si>
  <si>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</si>
  <si>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</si>
  <si>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</si>
  <si>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</si>
  <si>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</si>
  <si>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</si>
  <si>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</si>
  <si>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</si>
  <si>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</si>
  <si>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</si>
  <si>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</si>
  <si>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</si>
  <si>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</si>
  <si>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</si>
  <si>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</si>
  <si>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</si>
  <si>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</si>
  <si>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</si>
  <si>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</si>
  <si>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</si>
  <si>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</si>
  <si>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</si>
  <si>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</si>
  <si>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</si>
  <si>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</si>
  <si>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</si>
  <si>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</si>
  <si>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</si>
  <si>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</si>
  <si>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</si>
  <si>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</si>
  <si>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</si>
  <si>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</si>
  <si>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</si>
  <si>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</si>
  <si>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</si>
  <si>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</si>
  <si>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</si>
  <si>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</si>
  <si>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</si>
  <si>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</si>
  <si>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</si>
  <si>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</si>
  <si>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</si>
  <si>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</si>
  <si>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</si>
  <si>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</si>
  <si>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</si>
  <si>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</si>
  <si>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</si>
  <si>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</si>
  <si>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</si>
  <si>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</si>
  <si>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</si>
  <si>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</si>
  <si>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</si>
  <si>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</si>
  <si>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</si>
  <si>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</si>
  <si>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</si>
  <si>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</si>
  <si>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</si>
  <si>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</si>
  <si>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</si>
  <si>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</si>
  <si>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</si>
  <si>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</si>
  <si>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</si>
  <si>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</si>
  <si>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</si>
  <si>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</si>
  <si>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</si>
  <si>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</si>
  <si>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</si>
  <si>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</si>
  <si>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</si>
  <si>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</si>
  <si>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</si>
  <si>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</si>
  <si>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</si>
  <si>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</si>
  <si>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</si>
  <si>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</si>
  <si>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</si>
  <si>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</si>
  <si>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</si>
  <si>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</si>
  <si>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</si>
  <si>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</si>
  <si>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</si>
  <si>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</si>
  <si>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</si>
  <si>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</si>
  <si>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</si>
  <si>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</si>
  <si>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</si>
  <si>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</si>
  <si>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</si>
  <si>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</si>
  <si>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</si>
  <si>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</si>
  <si>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</si>
  <si>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</si>
  <si>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</si>
  <si>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</si>
  <si>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</si>
  <si>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</si>
  <si>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</si>
  <si>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</si>
  <si>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</si>
  <si>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</si>
  <si>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</si>
  <si>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</si>
  <si>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</si>
  <si>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</si>
  <si>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</si>
  <si>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</si>
  <si>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</si>
  <si>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</si>
  <si>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</si>
  <si>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</si>
  <si>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</si>
  <si>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</si>
  <si>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</si>
  <si>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</si>
  <si>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</si>
  <si>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</si>
  <si>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</si>
  <si>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</si>
  <si>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</si>
  <si>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</si>
  <si>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</si>
  <si>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</si>
  <si>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</si>
  <si>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</si>
  <si>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</si>
  <si>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</si>
  <si>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</si>
  <si>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</si>
  <si>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</si>
  <si>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</si>
  <si>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</si>
  <si>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</si>
  <si>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</si>
  <si>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</si>
  <si>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</si>
  <si>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</si>
  <si>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</si>
  <si>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</si>
  <si>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</si>
  <si>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</si>
  <si>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</si>
  <si>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</si>
  <si>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</si>
  <si>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</si>
  <si>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</si>
  <si>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</si>
  <si>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</si>
  <si>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</si>
  <si>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</si>
  <si>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</si>
  <si>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</si>
  <si>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</si>
  <si>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</si>
  <si>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</si>
  <si>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</si>
  <si>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</si>
  <si>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</si>
  <si>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</si>
  <si>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</si>
  <si>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</si>
  <si>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</si>
  <si>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</si>
  <si>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</si>
  <si>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</si>
  <si>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</si>
  <si>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</si>
  <si>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</si>
  <si>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</si>
  <si>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</si>
  <si>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</si>
  <si>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</si>
  <si>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</si>
  <si>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</si>
  <si>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</si>
  <si>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</si>
  <si>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</si>
  <si>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</si>
  <si>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</si>
  <si>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</si>
  <si>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</si>
  <si>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</si>
  <si>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</si>
  <si>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</si>
  <si>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</si>
  <si>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</si>
  <si>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</si>
  <si>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</si>
  <si>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</si>
  <si>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</si>
  <si>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</si>
  <si>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</si>
  <si>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</si>
  <si>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</si>
  <si>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</si>
  <si>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</si>
  <si>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</si>
  <si>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</si>
  <si>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</si>
  <si>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</si>
  <si>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</si>
  <si>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</si>
  <si>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</si>
  <si>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</si>
  <si>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</si>
  <si>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</si>
  <si>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</si>
  <si>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</si>
  <si>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</si>
  <si>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</si>
  <si>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</si>
  <si>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</si>
  <si>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</si>
  <si>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</si>
  <si>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</si>
  <si>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</si>
  <si>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</si>
  <si>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</si>
  <si>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</si>
  <si>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</si>
  <si>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</si>
  <si>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</si>
  <si>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</si>
  <si>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</si>
  <si>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</si>
  <si>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</si>
  <si>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</si>
  <si>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</si>
  <si>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</si>
  <si>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</si>
  <si>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</si>
  <si>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</si>
  <si>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</si>
  <si>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</si>
  <si>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</si>
  <si>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</si>
  <si>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</si>
  <si>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</si>
  <si>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</si>
  <si>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</si>
  <si>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</si>
  <si>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</si>
  <si>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</si>
  <si>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</si>
  <si>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</si>
  <si>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</si>
  <si>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</si>
  <si>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</si>
  <si>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</si>
  <si>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</si>
  <si>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</si>
  <si>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</si>
  <si>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</si>
  <si>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</si>
  <si>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</si>
  <si>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</si>
  <si>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</si>
  <si>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</si>
  <si>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</si>
  <si>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</si>
  <si>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</si>
  <si>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</si>
  <si>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</si>
  <si>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</si>
  <si>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</si>
  <si>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</si>
  <si>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</si>
  <si>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</si>
  <si>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</si>
  <si>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</si>
  <si>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</si>
  <si>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</si>
  <si>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</si>
  <si>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</si>
  <si>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</si>
  <si>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</si>
  <si>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</si>
  <si>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</si>
  <si>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</si>
  <si>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</si>
  <si>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</si>
  <si>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</si>
  <si>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</si>
  <si>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</si>
  <si>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</si>
  <si>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</si>
  <si>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</si>
  <si>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</si>
  <si>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</si>
  <si>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</si>
  <si>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</si>
  <si>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</si>
  <si>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</si>
  <si>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</si>
  <si>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</si>
  <si>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</si>
  <si>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</si>
  <si>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</si>
  <si>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</si>
  <si>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</si>
  <si>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</si>
  <si>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</si>
  <si>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</si>
  <si>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</si>
  <si>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</si>
  <si>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</si>
  <si>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</si>
  <si>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</si>
  <si>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</si>
  <si>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</si>
  <si>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</si>
  <si>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</si>
  <si>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</si>
  <si>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</si>
  <si>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</si>
  <si>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</si>
  <si>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</si>
  <si>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</si>
  <si>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</si>
  <si>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</si>
  <si>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</si>
  <si>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</si>
  <si>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</si>
  <si>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</si>
  <si>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</si>
  <si>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</si>
  <si>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</si>
  <si>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</si>
  <si>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</si>
  <si>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</si>
  <si>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</si>
  <si>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</si>
  <si>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</si>
  <si>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</si>
  <si>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</si>
  <si>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</si>
  <si>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</si>
  <si>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</si>
  <si>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</si>
  <si>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</si>
  <si>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</si>
  <si>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</si>
  <si>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</si>
  <si>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</si>
  <si>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</si>
  <si>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</si>
  <si>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</si>
  <si>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</si>
  <si>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</si>
  <si>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</si>
  <si>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</si>
  <si>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</si>
  <si>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</si>
  <si>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</si>
  <si>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</si>
  <si>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</si>
  <si>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</si>
  <si>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</si>
  <si>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</si>
  <si>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</si>
  <si>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</si>
  <si>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</si>
  <si>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</si>
  <si>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</si>
  <si>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</si>
  <si>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</si>
  <si>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</si>
  <si>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</si>
  <si>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</si>
  <si>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</si>
  <si>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</si>
  <si>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</si>
  <si>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</si>
  <si>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</si>
  <si>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</si>
  <si>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</si>
  <si>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</si>
  <si>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</si>
  <si>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</si>
  <si>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</si>
  <si>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</si>
  <si>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</si>
  <si>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</si>
  <si>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</si>
  <si>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</si>
  <si>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</si>
  <si>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</si>
  <si>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</si>
  <si>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</si>
  <si>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</si>
  <si>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</si>
  <si>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</si>
  <si>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</si>
  <si>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</si>
  <si>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</si>
  <si>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</si>
  <si>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</si>
  <si>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</si>
  <si>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</si>
  <si>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</si>
  <si>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</si>
  <si>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</si>
  <si>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</si>
  <si>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</si>
  <si>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</si>
  <si>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</si>
  <si>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</si>
  <si>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</si>
  <si>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</si>
  <si>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</si>
  <si>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</si>
  <si>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</si>
  <si>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</si>
  <si>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</si>
  <si>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</si>
  <si>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</si>
  <si>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</si>
  <si>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</si>
  <si>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</si>
  <si>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</si>
  <si>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</si>
  <si>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</si>
  <si>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</si>
  <si>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</si>
  <si>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</si>
  <si>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</si>
  <si>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</si>
  <si>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</si>
  <si>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</si>
  <si>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</si>
  <si>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</si>
  <si>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</si>
  <si>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</si>
  <si>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</si>
  <si>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</si>
  <si>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</si>
  <si>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</si>
  <si>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</si>
  <si>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</si>
  <si>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</si>
  <si>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</si>
  <si>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</si>
  <si>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</si>
  <si>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</si>
  <si>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</si>
  <si>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</si>
  <si>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</si>
  <si>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</si>
  <si>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</si>
  <si>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</si>
  <si>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</si>
  <si>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</si>
  <si>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</si>
  <si>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</si>
  <si>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</si>
  <si>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</si>
  <si>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</si>
  <si>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</si>
  <si>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</si>
  <si>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</si>
  <si>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</si>
  <si>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</si>
  <si>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</si>
  <si>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</si>
  <si>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</si>
  <si>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</si>
  <si>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</si>
  <si>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</si>
  <si>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</si>
  <si>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</si>
  <si>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</si>
  <si>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</si>
  <si>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</si>
  <si>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</si>
  <si>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</si>
  <si>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</si>
  <si>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</si>
  <si>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</si>
  <si>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</si>
  <si>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</si>
  <si>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</si>
  <si>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</si>
  <si>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</si>
  <si>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</si>
  <si>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</si>
  <si>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</si>
  <si>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</si>
  <si>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</si>
  <si>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</si>
  <si>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</si>
  <si>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</si>
  <si>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</si>
  <si>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</si>
  <si>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</si>
  <si>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</si>
  <si>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</si>
  <si>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</si>
  <si>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</si>
  <si>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</si>
  <si>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</si>
  <si>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</si>
  <si>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</si>
  <si>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</si>
  <si>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</si>
  <si>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</si>
  <si>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</si>
  <si>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</si>
  <si>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</si>
  <si>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</si>
  <si>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</si>
  <si>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</si>
  <si>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</si>
  <si>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</si>
  <si>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</si>
  <si>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</si>
  <si>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</si>
  <si>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</si>
  <si>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</si>
  <si>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</si>
  <si>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</si>
  <si>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</si>
  <si>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</si>
  <si>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</si>
  <si>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</si>
  <si>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</si>
  <si>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</si>
  <si>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</si>
  <si>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</si>
  <si>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</si>
  <si>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</si>
  <si>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</si>
  <si>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</si>
  <si>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</si>
  <si>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</si>
  <si>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</si>
  <si>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</si>
  <si>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</si>
  <si>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</si>
  <si>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</si>
  <si>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</si>
  <si>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</si>
  <si>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</si>
  <si>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</si>
  <si>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</si>
  <si>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</si>
  <si>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</si>
  <si>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</si>
  <si>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</si>
  <si>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</si>
  <si>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</si>
  <si>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</si>
  <si>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</si>
  <si>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</si>
  <si>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</si>
  <si>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</si>
  <si>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</si>
  <si>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</si>
  <si>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</si>
  <si>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</si>
  <si>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</si>
  <si>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</si>
  <si>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</si>
  <si>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</si>
  <si>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</si>
  <si>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</si>
  <si>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</si>
  <si>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</si>
  <si>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</si>
  <si>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</si>
  <si>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</si>
  <si>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</si>
  <si>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</si>
  <si>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</si>
  <si>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</si>
  <si>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</si>
  <si>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</si>
  <si>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</si>
  <si>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</si>
  <si>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</si>
  <si>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</si>
  <si>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</si>
  <si>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</si>
  <si>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</si>
  <si>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</si>
  <si>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</si>
  <si>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</si>
  <si>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</si>
  <si>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</si>
  <si>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</si>
  <si>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</si>
  <si>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</si>
  <si>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</si>
  <si>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</si>
  <si>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</si>
  <si>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</si>
  <si>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</si>
  <si>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</si>
  <si>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</si>
  <si>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</si>
  <si>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</si>
  <si>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</si>
  <si>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</si>
  <si>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</si>
  <si>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</si>
  <si>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</si>
  <si>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</si>
  <si>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</si>
  <si>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</si>
  <si>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</si>
  <si>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</si>
  <si>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</si>
  <si>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</si>
  <si>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</si>
  <si>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</si>
  <si>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</si>
  <si>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</si>
  <si>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</si>
  <si>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</si>
  <si>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</si>
  <si>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</si>
  <si>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</si>
  <si>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</si>
  <si>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</si>
  <si>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</si>
  <si>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</si>
  <si>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</si>
  <si>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</si>
  <si>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</si>
  <si>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</si>
  <si>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</si>
  <si>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</si>
  <si>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</si>
  <si>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</si>
  <si>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</si>
  <si>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</si>
  <si>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</si>
  <si>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</si>
  <si>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</si>
  <si>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</si>
  <si>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</si>
  <si>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</si>
  <si>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</si>
  <si>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</si>
  <si>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</si>
  <si>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</si>
  <si>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</si>
  <si>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</si>
  <si>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</si>
  <si>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</si>
  <si>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</si>
  <si>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</si>
  <si>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</si>
  <si>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</si>
  <si>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</si>
  <si>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</si>
  <si>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</si>
  <si>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</si>
  <si>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</si>
  <si>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</si>
  <si>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</si>
  <si>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</si>
  <si>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</si>
  <si>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</si>
  <si>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</si>
  <si>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</si>
  <si>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</si>
  <si>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</si>
  <si>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</si>
  <si>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</si>
  <si>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</si>
  <si>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</si>
  <si>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</si>
  <si>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</si>
  <si>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</si>
  <si>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</si>
  <si>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</si>
  <si>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</si>
  <si>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</si>
  <si>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</si>
  <si>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</si>
  <si>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</si>
  <si>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</si>
  <si>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</si>
  <si>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</si>
  <si>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</si>
  <si>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</si>
  <si>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</si>
  <si>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</si>
  <si>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</si>
  <si>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</si>
  <si>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</si>
  <si>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</si>
  <si>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</si>
  <si>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</si>
  <si>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</si>
  <si>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</si>
  <si>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</si>
  <si>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</si>
  <si>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</si>
  <si>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</si>
  <si>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</si>
  <si>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</si>
  <si>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</si>
  <si>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</si>
  <si>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</si>
  <si>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</si>
  <si>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</si>
  <si>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</si>
  <si>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</si>
  <si>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</si>
  <si>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</si>
  <si>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</si>
  <si>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</si>
  <si>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</si>
  <si>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</si>
  <si>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</si>
  <si>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</si>
  <si>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</si>
  <si>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</si>
  <si>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</si>
  <si>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</si>
  <si>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</si>
  <si>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</si>
  <si>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</si>
  <si>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</si>
  <si>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</si>
  <si>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</si>
  <si>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</si>
  <si>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</si>
  <si>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</si>
  <si>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</si>
  <si>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</si>
  <si>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</si>
  <si>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</si>
  <si>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</si>
  <si>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</si>
  <si>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</si>
  <si>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</si>
  <si>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</si>
  <si>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</si>
  <si>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</si>
  <si>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</si>
  <si>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</si>
  <si>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</si>
  <si>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</si>
  <si>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</si>
  <si>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</si>
  <si>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</si>
  <si>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</si>
  <si>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</si>
  <si>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</si>
  <si>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</si>
  <si>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</si>
  <si>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</si>
  <si>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</si>
  <si>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</si>
  <si>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</si>
  <si>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</si>
  <si>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</si>
  <si>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</si>
  <si>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</si>
  <si>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</si>
  <si>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</si>
  <si>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</si>
  <si>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</si>
  <si>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</si>
  <si>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</si>
  <si>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</si>
  <si>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</si>
  <si>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</si>
  <si>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</si>
  <si>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</si>
  <si>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</si>
  <si>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</si>
  <si>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</si>
  <si>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</si>
  <si>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</si>
  <si>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</si>
  <si>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</si>
  <si>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</si>
  <si>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</si>
  <si>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</si>
  <si>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</si>
  <si>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</si>
  <si>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</si>
  <si>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</si>
  <si>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</si>
  <si>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</si>
  <si>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</si>
  <si>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</si>
  <si>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</si>
  <si>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</si>
  <si>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</si>
  <si>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</si>
  <si>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</si>
  <si>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</si>
  <si>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</si>
  <si>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</si>
  <si>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</si>
  <si>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</si>
  <si>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</si>
  <si>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</si>
  <si>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</si>
  <si>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</si>
  <si>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</si>
  <si>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</si>
  <si>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</si>
  <si>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</si>
  <si>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</si>
  <si>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</si>
  <si>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</si>
  <si>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</si>
  <si>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</si>
  <si>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</si>
  <si>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</si>
  <si>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</si>
  <si>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</si>
  <si>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</si>
  <si>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</si>
  <si>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</si>
  <si>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</si>
  <si>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</si>
  <si>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</si>
  <si>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</si>
  <si>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</si>
  <si>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</si>
  <si>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</si>
  <si>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</si>
  <si>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</si>
  <si>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</si>
  <si>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</si>
  <si>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</si>
  <si>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</si>
  <si>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</si>
  <si>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</si>
  <si>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</si>
  <si>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</si>
  <si>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</si>
  <si>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</si>
  <si>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</si>
  <si>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</si>
  <si>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</si>
  <si>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</si>
  <si>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</si>
  <si>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</si>
  <si>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</si>
  <si>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</si>
  <si>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</si>
  <si>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</si>
  <si>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</si>
  <si>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</si>
  <si>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</si>
  <si>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</si>
  <si>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</si>
  <si>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</si>
  <si>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</si>
  <si>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</si>
  <si>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</si>
  <si>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</si>
  <si>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</si>
  <si>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</si>
  <si>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</si>
  <si>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</si>
  <si>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</si>
  <si>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</si>
  <si>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</si>
  <si>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</si>
  <si>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</si>
  <si>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</si>
  <si>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</si>
  <si>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</si>
  <si>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</si>
  <si>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</si>
  <si>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</si>
  <si>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</si>
  <si>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</si>
  <si>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</si>
  <si>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</si>
  <si>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</si>
  <si>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</si>
  <si>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</si>
  <si>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</si>
  <si>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</si>
  <si>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</si>
  <si>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</si>
  <si>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</si>
  <si>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</si>
  <si>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</si>
  <si>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</si>
  <si>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</si>
  <si>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</si>
  <si>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</si>
  <si>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</si>
  <si>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</si>
  <si>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</si>
  <si>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</si>
  <si>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</si>
  <si>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</si>
  <si>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</si>
  <si>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</si>
  <si>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</si>
  <si>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</si>
  <si>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</si>
  <si>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</si>
  <si>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</si>
  <si>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</si>
  <si>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</si>
  <si>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</si>
  <si>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</si>
  <si>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</si>
  <si>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</si>
  <si>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</si>
  <si>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</si>
  <si>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</si>
  <si>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</si>
  <si>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</si>
  <si>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</si>
  <si>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</si>
  <si>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</si>
  <si>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</si>
  <si>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</si>
  <si>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</si>
  <si>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</si>
  <si>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</si>
  <si>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</si>
  <si>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</si>
  <si>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</si>
  <si>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</si>
  <si>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</si>
  <si>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</si>
  <si>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</si>
  <si>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</si>
  <si>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</si>
  <si>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</si>
  <si>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</si>
  <si>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</si>
  <si>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</si>
  <si>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</si>
  <si>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</si>
  <si>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</si>
  <si>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</si>
  <si>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</si>
  <si>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</si>
  <si>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</si>
  <si>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</si>
  <si>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</si>
  <si>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</si>
  <si>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</si>
  <si>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</si>
  <si>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</si>
  <si>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</si>
  <si>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</si>
  <si>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</si>
  <si>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</si>
  <si>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</si>
  <si>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</si>
  <si>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</si>
  <si>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</si>
  <si>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</si>
  <si>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</si>
  <si>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</si>
  <si>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</si>
  <si>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</si>
  <si>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</si>
  <si>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</si>
  <si>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</si>
  <si>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</si>
  <si>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</si>
  <si>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</si>
  <si>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</si>
  <si>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</si>
  <si>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</si>
  <si>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</si>
  <si>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</si>
  <si>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</si>
  <si>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</si>
  <si>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</si>
  <si>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</si>
  <si>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</si>
  <si>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</si>
  <si>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</si>
  <si>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</si>
  <si>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</si>
  <si>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</si>
  <si>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</si>
  <si>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</si>
  <si>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</si>
  <si>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</si>
  <si>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</si>
  <si>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</si>
  <si>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</si>
  <si>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</si>
  <si>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</si>
  <si>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</si>
  <si>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</si>
  <si>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</si>
  <si>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</si>
  <si>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</si>
  <si>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</si>
  <si>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</si>
  <si>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</si>
  <si>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</si>
  <si>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</si>
  <si>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</si>
  <si>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</si>
  <si>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</si>
  <si>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</si>
  <si>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</si>
  <si>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</si>
  <si>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</si>
  <si>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</si>
  <si>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</si>
  <si>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</si>
  <si>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</si>
  <si>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</si>
  <si>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</si>
  <si>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</si>
  <si>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</si>
  <si>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</si>
  <si>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</si>
  <si>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</si>
  <si>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</si>
  <si>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</si>
  <si>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</si>
  <si>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</si>
  <si>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</si>
  <si>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</si>
  <si>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</si>
  <si>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</si>
  <si>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</si>
  <si>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</si>
  <si>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</si>
  <si>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</si>
  <si>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</si>
  <si>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</si>
  <si>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</si>
  <si>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</si>
  <si>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</si>
  <si>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</si>
  <si>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</si>
  <si>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</si>
  <si>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</si>
  <si>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</si>
  <si>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</si>
  <si>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</si>
  <si>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</si>
  <si>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</si>
  <si>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</si>
  <si>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</si>
  <si>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</si>
  <si>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</si>
  <si>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</si>
  <si>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</si>
  <si>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</si>
  <si>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</si>
  <si>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</si>
  <si>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</si>
  <si>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</si>
  <si>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</si>
  <si>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</si>
  <si>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</si>
  <si>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</si>
  <si>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</si>
  <si>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</si>
  <si>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</si>
  <si>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</si>
  <si>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</si>
  <si>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</si>
  <si>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</si>
  <si>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</si>
  <si>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</si>
  <si>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</si>
  <si>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</si>
  <si>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</si>
  <si>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</si>
  <si>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</si>
  <si>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</si>
  <si>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</si>
  <si>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</si>
  <si>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</si>
  <si>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</si>
  <si>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</si>
  <si>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</si>
  <si>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</si>
  <si>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</si>
  <si>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</si>
  <si>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</si>
  <si>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</si>
  <si>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</si>
  <si>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</si>
  <si>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</si>
  <si>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</si>
  <si>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</si>
  <si>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</si>
  <si>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</si>
  <si>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</si>
  <si>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</si>
  <si>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</si>
  <si>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</si>
  <si>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</si>
  <si>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</si>
  <si>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</si>
  <si>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</si>
  <si>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</si>
  <si>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</si>
  <si>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</si>
  <si>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</si>
  <si>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</si>
  <si>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</si>
  <si>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</si>
  <si>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</si>
  <si>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</si>
  <si>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</si>
  <si>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</si>
  <si>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</si>
  <si>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</si>
  <si>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</si>
  <si>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</si>
  <si>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</si>
  <si>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</si>
  <si>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</si>
  <si>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</si>
  <si>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</si>
  <si>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</si>
  <si>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</si>
  <si>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</si>
  <si>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</si>
  <si>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</si>
  <si>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</si>
  <si>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</si>
  <si>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</si>
  <si>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</si>
  <si>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</si>
  <si>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</si>
  <si>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</si>
  <si>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</si>
  <si>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</si>
  <si>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</si>
  <si>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</si>
  <si>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</si>
  <si>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</si>
  <si>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</si>
  <si>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</si>
  <si>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</si>
  <si>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</si>
  <si>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</si>
  <si>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</si>
  <si>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</si>
  <si>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</si>
  <si>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</si>
  <si>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</si>
  <si>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</si>
  <si>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</si>
  <si>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</si>
  <si>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</si>
  <si>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</si>
  <si>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</si>
  <si>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</si>
  <si>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</si>
  <si>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</si>
  <si>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</si>
  <si>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</si>
  <si>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</si>
  <si>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</si>
  <si>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</si>
  <si>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</si>
  <si>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</si>
  <si>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</si>
  <si>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</si>
  <si>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</si>
  <si>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</si>
  <si>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</si>
  <si>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</si>
  <si>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</si>
  <si>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</si>
  <si>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</si>
  <si>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</si>
  <si>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</si>
  <si>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</si>
  <si>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</si>
  <si>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</si>
  <si>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</si>
  <si>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</si>
  <si>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</si>
  <si>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</si>
  <si>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</si>
  <si>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</si>
  <si>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</si>
  <si>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</si>
  <si>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</si>
  <si>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</si>
  <si>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</si>
  <si>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</si>
  <si>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</si>
  <si>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</si>
  <si>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</si>
  <si>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</si>
  <si>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</si>
  <si>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</si>
  <si>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</si>
  <si>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</si>
  <si>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</si>
  <si>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</si>
  <si>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</si>
  <si>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</si>
  <si>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</si>
  <si>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</si>
  <si>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</si>
  <si>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</si>
  <si>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</si>
  <si>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</si>
  <si>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</si>
  <si>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</si>
  <si>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</si>
  <si>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</si>
  <si>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</si>
  <si>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</si>
  <si>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</si>
  <si>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</si>
  <si>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</si>
  <si>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</si>
  <si>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</si>
  <si>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</si>
  <si>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</si>
  <si>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</si>
  <si>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</si>
  <si>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</si>
  <si>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</si>
  <si>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</si>
  <si>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</si>
  <si>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</si>
  <si>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</si>
  <si>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</si>
  <si>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</si>
  <si>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</si>
  <si>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</si>
  <si>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</si>
  <si>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</si>
  <si>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</si>
  <si>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</si>
  <si>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</si>
  <si>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</si>
  <si>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</si>
  <si>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</si>
  <si>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</si>
  <si>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</si>
  <si>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</si>
  <si>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</si>
  <si>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</si>
  <si>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</si>
  <si>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</si>
  <si>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</si>
  <si>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</si>
  <si>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</si>
  <si>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</si>
  <si>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</si>
  <si>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</si>
  <si>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</si>
  <si>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</si>
  <si>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</si>
  <si>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</si>
  <si>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</si>
  <si>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</si>
  <si>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</si>
  <si>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</si>
  <si>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</si>
  <si>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</si>
  <si>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</si>
  <si>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</si>
  <si>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</si>
  <si>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</si>
  <si>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</si>
  <si>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</si>
  <si>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</si>
  <si>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</si>
  <si>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</si>
  <si>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</si>
  <si>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</si>
  <si>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</si>
  <si>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</si>
  <si>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</si>
  <si>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</si>
  <si>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</si>
  <si>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</si>
  <si>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</si>
  <si>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</si>
  <si>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</si>
  <si>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</si>
  <si>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</si>
  <si>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</si>
  <si>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</si>
  <si>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</si>
  <si>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</si>
  <si>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</si>
  <si>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</si>
  <si>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</si>
  <si>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</si>
  <si>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</si>
  <si>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</si>
  <si>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</si>
  <si>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</si>
  <si>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</si>
  <si>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</si>
  <si>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</si>
  <si>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</si>
  <si>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</si>
  <si>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</si>
  <si>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</si>
  <si>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</si>
  <si>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</si>
  <si>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</si>
  <si>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</si>
  <si>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</si>
  <si>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</si>
  <si>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</si>
  <si>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</si>
  <si>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</si>
  <si>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</si>
  <si>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</si>
  <si>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</si>
  <si>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</si>
  <si>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</si>
  <si>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</si>
  <si>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</si>
  <si>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</si>
  <si>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</si>
  <si>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</si>
  <si>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</si>
  <si>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</si>
  <si>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</si>
  <si>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</si>
  <si>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</si>
  <si>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</si>
  <si>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</si>
  <si>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</si>
  <si>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</si>
  <si>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</si>
  <si>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</si>
  <si>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</si>
  <si>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</si>
  <si>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</si>
  <si>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</si>
  <si>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</si>
  <si>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</si>
  <si>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</si>
  <si>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</si>
  <si>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</si>
  <si>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</si>
  <si>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</si>
  <si>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</si>
  <si>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</si>
  <si>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</si>
  <si>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</si>
  <si>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</si>
  <si>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</si>
  <si>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</si>
  <si>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</si>
  <si>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</si>
  <si>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</si>
  <si>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</si>
  <si>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</si>
  <si>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</si>
  <si>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</si>
  <si>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</si>
  <si>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</si>
  <si>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</si>
  <si>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</si>
  <si>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</si>
  <si>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</si>
  <si>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</si>
  <si>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</si>
  <si>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</si>
  <si>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</si>
  <si>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</si>
  <si>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</si>
  <si>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</si>
  <si>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</si>
  <si>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</si>
  <si>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</si>
  <si>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</si>
  <si>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</si>
  <si>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</si>
  <si>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</si>
  <si>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</si>
  <si>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</si>
  <si>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</si>
  <si>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</si>
  <si>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</si>
  <si>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</si>
  <si>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</si>
  <si>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</si>
  <si>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</si>
  <si>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</si>
  <si>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</si>
  <si>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</si>
  <si>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</si>
  <si>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</si>
  <si>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</si>
  <si>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</si>
  <si>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</si>
  <si>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</si>
  <si>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</si>
  <si>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</si>
  <si>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</si>
  <si>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</si>
  <si>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</si>
  <si>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</si>
  <si>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</si>
  <si>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</si>
  <si>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</si>
  <si>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</si>
  <si>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</si>
  <si>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</si>
  <si>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</si>
  <si>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</si>
  <si>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</si>
  <si>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</si>
  <si>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</si>
  <si>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</si>
  <si>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</si>
  <si>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</si>
  <si>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</si>
  <si>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</si>
  <si>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</si>
  <si>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</si>
  <si>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</si>
  <si>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</si>
  <si>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</si>
  <si>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</si>
  <si>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</si>
  <si>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</si>
  <si>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</si>
  <si>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</si>
  <si>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</si>
  <si>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</si>
  <si>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</si>
  <si>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</si>
  <si>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</si>
  <si>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</si>
  <si>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</si>
  <si>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</si>
  <si>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</si>
  <si>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</si>
  <si>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</si>
  <si>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</si>
  <si>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</si>
  <si>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</si>
  <si>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</si>
  <si>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</si>
  <si>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</si>
  <si>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</si>
  <si>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</si>
  <si>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</si>
  <si>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</si>
  <si>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</si>
  <si>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</si>
  <si>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</si>
  <si>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</si>
  <si>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</si>
  <si>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</si>
  <si>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</si>
  <si>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</si>
  <si>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</si>
  <si>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</si>
  <si>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</si>
  <si>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</si>
  <si>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</si>
  <si>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</si>
  <si>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</si>
  <si>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</si>
  <si>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</si>
  <si>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</si>
  <si>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</si>
  <si>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</si>
  <si>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</si>
  <si>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</si>
  <si>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</si>
  <si>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</si>
  <si>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</si>
  <si>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</si>
  <si>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</si>
  <si>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</si>
  <si>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</si>
  <si>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</si>
  <si>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</si>
  <si>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</si>
  <si>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</si>
  <si>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</si>
  <si>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</si>
  <si>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</si>
  <si>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</si>
  <si>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</si>
  <si>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</si>
  <si>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</si>
  <si>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</si>
  <si>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</si>
  <si>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</si>
  <si>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</si>
  <si>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</si>
  <si>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</si>
  <si>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</si>
  <si>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</si>
  <si>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</si>
  <si>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</si>
  <si>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</si>
  <si>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</si>
  <si>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</si>
  <si>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</si>
  <si>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</si>
  <si>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</si>
  <si>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</si>
  <si>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</si>
  <si>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</si>
  <si>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</si>
  <si>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</si>
  <si>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</si>
  <si>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</si>
  <si>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</si>
  <si>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</si>
  <si>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</si>
  <si>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</si>
  <si>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</si>
  <si>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</si>
  <si>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</si>
  <si>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</si>
  <si>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</si>
  <si>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</si>
  <si>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</si>
  <si>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</si>
  <si>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</si>
  <si>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</si>
  <si>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</si>
  <si>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</si>
  <si>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</si>
  <si>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</si>
  <si>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</si>
  <si>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</si>
  <si>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</si>
  <si>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</si>
  <si>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</si>
  <si>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</si>
  <si>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</si>
  <si>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</si>
  <si>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</si>
  <si>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</si>
  <si>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</si>
  <si>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</si>
  <si>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</si>
  <si>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</si>
  <si>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</si>
  <si>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</si>
  <si>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</si>
  <si>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</si>
  <si>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</si>
  <si>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</si>
  <si>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</si>
  <si>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</si>
  <si>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</si>
  <si>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</si>
  <si>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</si>
  <si>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</si>
  <si>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</si>
  <si>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</si>
  <si>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</si>
  <si>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</si>
  <si>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</si>
  <si>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</si>
  <si>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</si>
  <si>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</si>
  <si>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</si>
  <si>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</si>
  <si>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</si>
  <si>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</si>
  <si>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</si>
  <si>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</si>
  <si>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</si>
  <si>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</si>
  <si>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</si>
  <si>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</si>
  <si>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</si>
  <si>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</si>
  <si>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</si>
  <si>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</si>
  <si>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</si>
  <si>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</si>
  <si>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</si>
  <si>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</si>
  <si>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</si>
  <si>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</si>
  <si>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</si>
  <si>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</si>
  <si>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</si>
  <si>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</si>
  <si>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</si>
  <si>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</si>
  <si>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</si>
  <si>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</si>
  <si>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</si>
  <si>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</si>
  <si>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</si>
  <si>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</si>
  <si>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</si>
  <si>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</si>
  <si>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</si>
  <si>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</si>
  <si>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</si>
  <si>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</si>
  <si>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</si>
  <si>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</si>
  <si>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</si>
  <si>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</si>
  <si>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</si>
  <si>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</si>
  <si>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</si>
  <si>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</si>
  <si>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</si>
  <si>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</si>
  <si>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</si>
  <si>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</si>
  <si>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</si>
  <si>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</si>
  <si>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</si>
  <si>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</si>
  <si>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</si>
  <si>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</si>
  <si>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</si>
  <si>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</si>
  <si>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</si>
  <si>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</si>
  <si>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</si>
  <si>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</si>
  <si>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</si>
  <si>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</si>
  <si>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</si>
  <si>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</si>
  <si>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</si>
  <si>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</si>
  <si>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</si>
  <si>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</si>
  <si>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</si>
  <si>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</si>
  <si>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</si>
  <si>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</si>
  <si>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</si>
  <si>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</si>
  <si>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</si>
  <si>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</si>
  <si>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</si>
  <si>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</si>
  <si>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</si>
  <si>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</si>
  <si>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</si>
  <si>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</si>
  <si>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</si>
  <si>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</si>
  <si>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</si>
  <si>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</si>
  <si>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</si>
  <si>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</si>
  <si>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</si>
  <si>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</si>
  <si>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</si>
  <si>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</si>
  <si>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</si>
  <si>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</si>
  <si>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</si>
  <si>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</si>
  <si>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</si>
  <si>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</si>
  <si>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</si>
  <si>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</si>
  <si>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</si>
  <si>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</si>
  <si>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</si>
  <si>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</si>
  <si>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</si>
  <si>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</si>
  <si>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</si>
  <si>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</si>
  <si>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</si>
  <si>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</si>
  <si>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</si>
  <si>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</si>
  <si>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</si>
  <si>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</si>
  <si>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</si>
  <si>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</si>
  <si>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</si>
  <si>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</si>
  <si>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</si>
  <si>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</si>
  <si>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</si>
  <si>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</si>
  <si>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</si>
  <si>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</si>
  <si>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</si>
  <si>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</si>
  <si>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</si>
  <si>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</si>
  <si>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</si>
  <si>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</si>
  <si>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</si>
  <si>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</si>
  <si>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</si>
  <si>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</si>
  <si>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</si>
  <si>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</si>
  <si>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</si>
  <si>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</si>
  <si>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</si>
  <si>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</si>
  <si>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</si>
  <si>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</si>
  <si>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</si>
  <si>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</si>
  <si>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</si>
  <si>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</si>
  <si>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</si>
  <si>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</si>
  <si>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</si>
  <si>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</si>
  <si>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</si>
  <si>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</si>
  <si>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</si>
  <si>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</si>
  <si>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</si>
  <si>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</si>
  <si>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</si>
  <si>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</si>
  <si>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</si>
  <si>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</si>
  <si>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</si>
  <si>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</si>
  <si>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</si>
  <si>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</si>
  <si>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</si>
  <si>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</si>
  <si>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</si>
  <si>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</si>
  <si>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</si>
  <si>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</si>
  <si>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</si>
  <si>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</si>
  <si>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</si>
  <si>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</si>
  <si>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</si>
  <si>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</si>
  <si>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</si>
  <si>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</si>
  <si>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</si>
  <si>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</si>
  <si>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</si>
  <si>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</si>
  <si>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</si>
  <si>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</si>
  <si>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</si>
  <si>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</si>
  <si>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</si>
  <si>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</si>
  <si>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</si>
  <si>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</si>
  <si>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</si>
  <si>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</si>
  <si>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</si>
  <si>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</si>
  <si>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</si>
  <si>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</si>
  <si>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</si>
  <si>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</si>
  <si>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</si>
  <si>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</si>
  <si>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</si>
  <si>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</si>
  <si>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</si>
  <si>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</si>
  <si>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</si>
  <si>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</si>
  <si>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</si>
  <si>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</si>
  <si>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</si>
  <si>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</si>
  <si>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</si>
  <si>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</si>
  <si>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</si>
  <si>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</si>
  <si>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</si>
  <si>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</si>
  <si>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</si>
  <si>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</si>
  <si>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</si>
  <si>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</si>
  <si>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</si>
  <si>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</si>
  <si>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</si>
  <si>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</si>
  <si>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</si>
  <si>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</si>
  <si>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</si>
  <si>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</si>
  <si>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</si>
  <si>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</si>
  <si>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</si>
  <si>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</si>
  <si>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</si>
  <si>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</si>
  <si>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</si>
  <si>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</si>
  <si>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</si>
  <si>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</si>
  <si>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</si>
  <si>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</si>
  <si>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</si>
  <si>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</si>
  <si>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</si>
  <si>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</si>
  <si>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</si>
  <si>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</si>
  <si>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</si>
  <si>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</si>
  <si>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</si>
  <si>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</si>
  <si>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</si>
  <si>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</si>
  <si>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</si>
  <si>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</si>
  <si>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</si>
  <si>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</si>
  <si>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</si>
  <si>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</si>
  <si>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</si>
  <si>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</si>
  <si>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</si>
  <si>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</si>
  <si>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</si>
  <si>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</si>
  <si>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</si>
  <si>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</si>
  <si>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</si>
  <si>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</si>
  <si>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</si>
  <si>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</si>
  <si>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</si>
  <si>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</si>
  <si>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</si>
  <si>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</si>
  <si>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</si>
  <si>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</si>
  <si>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</si>
  <si>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</si>
  <si>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</si>
  <si>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</si>
  <si>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</si>
  <si>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</si>
  <si>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</si>
  <si>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</si>
  <si>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</si>
  <si>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</si>
  <si>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</si>
  <si>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</si>
  <si>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</si>
  <si>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</si>
  <si>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</si>
  <si>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</si>
  <si>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</si>
  <si>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</si>
  <si>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</si>
  <si>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</si>
  <si>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</si>
  <si>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</si>
  <si>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</si>
  <si>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</si>
  <si>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</si>
  <si>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</si>
  <si>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</si>
  <si>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</si>
  <si>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</si>
  <si>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</si>
  <si>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</si>
  <si>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</si>
  <si>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</si>
  <si>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</si>
  <si>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</si>
  <si>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</si>
  <si>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</si>
  <si>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</si>
  <si>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</si>
  <si>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</si>
  <si>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</si>
  <si>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</si>
  <si>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</si>
  <si>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</si>
  <si>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</si>
  <si>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</si>
  <si>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</si>
  <si>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</si>
  <si>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</si>
  <si>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</si>
  <si>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</si>
  <si>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</si>
  <si>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</si>
  <si>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</si>
  <si>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</si>
  <si>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</si>
  <si>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</si>
  <si>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</si>
  <si>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</si>
  <si>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</si>
  <si>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</si>
  <si>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</si>
  <si>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</si>
  <si>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</si>
  <si>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</si>
  <si>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</si>
  <si>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</si>
  <si>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</si>
  <si>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</si>
  <si>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</si>
  <si>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</si>
  <si>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</si>
  <si>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</si>
  <si>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</si>
  <si>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</si>
  <si>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</si>
  <si>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</si>
  <si>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</si>
  <si>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</si>
  <si>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</si>
  <si>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</si>
  <si>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</si>
  <si>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</si>
  <si>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</si>
  <si>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</si>
  <si>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</si>
  <si>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</si>
  <si>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</si>
  <si>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</si>
  <si>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</si>
  <si>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</si>
  <si>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</si>
  <si>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</si>
  <si>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</si>
  <si>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</si>
  <si>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</si>
  <si>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</si>
  <si>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</si>
  <si>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</si>
  <si>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</si>
  <si>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</si>
  <si>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</si>
  <si>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</si>
  <si>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</si>
  <si>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</si>
  <si>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</si>
  <si>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</si>
  <si>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</si>
  <si>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</si>
  <si>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</si>
  <si>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</si>
  <si>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</si>
  <si>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</si>
  <si>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</si>
  <si>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</si>
  <si>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</si>
  <si>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</si>
  <si>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</si>
  <si>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</si>
  <si>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</si>
  <si>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</si>
  <si>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</si>
  <si>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</si>
  <si>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</si>
  <si>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</si>
  <si>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</si>
  <si>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</si>
  <si>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</si>
  <si>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</si>
  <si>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</si>
  <si>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</si>
  <si>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</si>
  <si>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</si>
  <si>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</si>
  <si>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</si>
  <si>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</si>
  <si>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</si>
  <si>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</si>
  <si>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</si>
  <si>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</si>
  <si>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</si>
  <si>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</si>
  <si>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</si>
  <si>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</si>
  <si>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</si>
  <si>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</si>
  <si>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</si>
  <si>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</si>
  <si>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</si>
  <si>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</si>
  <si>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</si>
  <si>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</si>
  <si>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</si>
  <si>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</si>
  <si>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</si>
  <si>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</si>
  <si>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</si>
  <si>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</si>
  <si>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</si>
  <si>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</si>
  <si>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</si>
  <si>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</si>
  <si>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</si>
  <si>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</si>
  <si>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</si>
  <si>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</si>
  <si>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</si>
  <si>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</si>
  <si>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</si>
  <si>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</si>
  <si>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</si>
  <si>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</si>
  <si>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</si>
  <si>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</si>
  <si>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</si>
  <si>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</si>
  <si>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</si>
  <si>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</si>
  <si>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</si>
  <si>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</si>
  <si>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</si>
  <si>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</si>
  <si>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</si>
  <si>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</si>
  <si>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</si>
  <si>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</si>
  <si>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</si>
  <si>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</si>
  <si>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</si>
  <si>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</si>
  <si>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</si>
  <si>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</si>
  <si>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</si>
  <si>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</si>
  <si>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</si>
  <si>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</si>
  <si>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</si>
  <si>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</si>
  <si>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</si>
  <si>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</si>
  <si>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</si>
  <si>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</si>
  <si>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</si>
  <si>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</si>
  <si>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</si>
  <si>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</si>
  <si>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</si>
  <si>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</si>
  <si>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</si>
  <si>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</si>
  <si>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</si>
  <si>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</si>
  <si>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</si>
  <si>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</si>
  <si>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</si>
  <si>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</si>
  <si>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</si>
  <si>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</si>
  <si>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</si>
  <si>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</si>
  <si>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</si>
  <si>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</si>
  <si>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</si>
  <si>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</si>
  <si>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</si>
  <si>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</si>
  <si>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</si>
  <si>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</si>
  <si>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</si>
  <si>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</si>
  <si>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</si>
  <si>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</si>
  <si>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</si>
  <si>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</si>
  <si>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</si>
  <si>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</si>
  <si>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</si>
  <si>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</si>
  <si>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</si>
  <si>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</si>
  <si>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</si>
  <si>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</si>
  <si>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</si>
  <si>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</si>
  <si>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</si>
  <si>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</si>
  <si>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</si>
  <si>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</si>
  <si>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</si>
  <si>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</si>
  <si>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</si>
  <si>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</si>
  <si>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</si>
  <si>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</si>
  <si>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</si>
  <si>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</si>
  <si>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</si>
  <si>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</si>
  <si>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</si>
  <si>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</si>
  <si>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</si>
  <si>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</si>
  <si>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</si>
  <si>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</si>
  <si>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</si>
  <si>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</si>
  <si>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</si>
  <si>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</si>
  <si>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</si>
  <si>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</si>
  <si>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</si>
  <si>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</si>
  <si>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</si>
  <si>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</si>
  <si>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</si>
  <si>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</si>
  <si>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</si>
  <si>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</si>
  <si>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</si>
  <si>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</si>
  <si>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</si>
  <si>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</si>
  <si>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</si>
  <si>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</si>
  <si>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</si>
  <si>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</si>
  <si>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</si>
  <si>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</si>
  <si>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</si>
  <si>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</si>
  <si>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</si>
  <si>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</si>
  <si>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</si>
  <si>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</si>
  <si>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</si>
  <si>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</si>
  <si>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</si>
  <si>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</si>
  <si>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</si>
  <si>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</si>
  <si>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</si>
  <si>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</si>
  <si>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</si>
  <si>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</si>
  <si>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</si>
  <si>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</si>
  <si>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</si>
  <si>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</si>
  <si>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</si>
  <si>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</si>
  <si>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</si>
  <si>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</si>
  <si>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</si>
  <si>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</si>
  <si>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</si>
  <si>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</si>
  <si>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</si>
  <si>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</si>
  <si>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</si>
  <si>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</si>
  <si>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</si>
  <si>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</si>
  <si>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</si>
  <si>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</si>
  <si>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</si>
  <si>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</si>
  <si>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</si>
  <si>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</si>
  <si>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</si>
  <si>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</si>
  <si>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</si>
  <si>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</si>
  <si>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</si>
  <si>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</si>
  <si>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</si>
  <si>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</si>
  <si>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</si>
  <si>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</si>
  <si>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</si>
  <si>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</si>
  <si>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</si>
  <si>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</si>
  <si>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</si>
  <si>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</si>
  <si>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</si>
  <si>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</si>
  <si>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</si>
  <si>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</si>
  <si>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</si>
  <si>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</si>
  <si>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</si>
  <si>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</si>
  <si>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</si>
  <si>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</si>
  <si>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</si>
  <si>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</si>
  <si>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</si>
  <si>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</si>
  <si>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</si>
  <si>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</si>
  <si>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</si>
  <si>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</si>
  <si>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</si>
  <si>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</si>
  <si>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</si>
  <si>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</si>
  <si>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</si>
  <si>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</si>
  <si>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</si>
  <si>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</si>
  <si>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</si>
  <si>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</si>
  <si>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</si>
  <si>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</si>
  <si>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</si>
  <si>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</si>
  <si>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</si>
  <si>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</si>
  <si>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</si>
  <si>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</si>
  <si>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</si>
  <si>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</si>
  <si>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</si>
  <si>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</si>
  <si>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</si>
  <si>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</si>
  <si>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</si>
  <si>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</si>
  <si>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</si>
  <si>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</si>
  <si>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</si>
  <si>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</si>
  <si>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</si>
  <si>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</si>
  <si>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</si>
  <si>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</si>
  <si>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</si>
  <si>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</si>
  <si>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</si>
  <si>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</si>
  <si>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</si>
  <si>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</si>
  <si>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</si>
  <si>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</si>
  <si>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</si>
  <si>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</si>
  <si>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</si>
  <si>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</si>
  <si>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</si>
  <si>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</si>
  <si>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</si>
  <si>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</si>
  <si>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</si>
  <si>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</si>
  <si>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</si>
  <si>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</si>
  <si>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</si>
  <si>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</si>
  <si>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</si>
  <si>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</si>
  <si>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</si>
  <si>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</si>
  <si>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</si>
  <si>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</si>
  <si>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</si>
  <si>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</si>
  <si>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</si>
  <si>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</si>
  <si>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</si>
  <si>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</si>
  <si>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</si>
  <si>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</si>
  <si>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</si>
  <si>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</si>
  <si>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</si>
  <si>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</si>
  <si>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</si>
  <si>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</si>
  <si>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</si>
  <si>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</si>
  <si>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</si>
  <si>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</si>
  <si>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</si>
  <si>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</si>
  <si>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</si>
  <si>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</si>
  <si>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</si>
  <si>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</si>
  <si>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</si>
  <si>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</si>
  <si>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</si>
  <si>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</si>
  <si>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</si>
  <si>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</si>
  <si>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</si>
  <si>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</si>
  <si>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</si>
  <si>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</si>
  <si>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</si>
  <si>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</si>
  <si>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</si>
  <si>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</si>
  <si>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</si>
  <si>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</si>
  <si>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</si>
  <si>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</si>
  <si>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</si>
  <si>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</si>
  <si>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</si>
  <si>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</si>
  <si>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</si>
  <si>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</si>
  <si>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</si>
  <si>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</si>
  <si>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</si>
  <si>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</si>
  <si>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</si>
  <si>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</si>
  <si>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</si>
  <si>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</si>
  <si>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</si>
  <si>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</si>
  <si>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</si>
  <si>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</si>
  <si>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</si>
  <si>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</si>
  <si>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</si>
  <si>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</si>
  <si>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</si>
  <si>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</si>
  <si>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</si>
  <si>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</si>
  <si>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</si>
  <si>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</si>
  <si>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</si>
  <si>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</si>
  <si>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</si>
  <si>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</si>
  <si>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</si>
  <si>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</si>
  <si>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</si>
  <si>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</si>
  <si>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</si>
  <si>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</si>
  <si>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</si>
  <si>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</si>
  <si>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</si>
  <si>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</si>
  <si>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</si>
  <si>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</si>
  <si>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</si>
  <si>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</si>
  <si>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</si>
  <si>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</si>
  <si>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</si>
  <si>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</si>
  <si>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</si>
  <si>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</si>
  <si>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</si>
  <si>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</si>
  <si>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</si>
  <si>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</si>
  <si>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</si>
  <si>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</si>
  <si>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</si>
  <si>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</si>
  <si>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</si>
  <si>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</si>
  <si>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</si>
  <si>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</si>
  <si>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</si>
  <si>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</si>
  <si>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</si>
  <si>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</si>
  <si>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</si>
  <si>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</si>
  <si>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</si>
  <si>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</si>
  <si>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</si>
  <si>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</si>
  <si>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</si>
  <si>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</si>
  <si>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</si>
  <si>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</si>
  <si>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</si>
  <si>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</si>
  <si>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</si>
  <si>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</si>
  <si>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</si>
  <si>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</si>
  <si>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</si>
  <si>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</si>
  <si>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</si>
  <si>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</si>
  <si>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</si>
  <si>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</si>
  <si>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</si>
  <si>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</si>
  <si>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</si>
  <si>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</si>
  <si>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</si>
  <si>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</si>
  <si>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</si>
  <si>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</si>
  <si>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</si>
  <si>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</si>
  <si>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</si>
  <si>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</si>
  <si>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</si>
  <si>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</si>
  <si>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</si>
  <si>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</si>
  <si>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</si>
  <si>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</si>
  <si>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</si>
  <si>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</si>
  <si>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</si>
  <si>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</si>
  <si>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</si>
  <si>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</si>
  <si>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</si>
  <si>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</si>
  <si>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</si>
  <si>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</si>
  <si>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</si>
  <si>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</si>
  <si>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</si>
  <si>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</si>
  <si>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</si>
  <si>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</si>
  <si>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</si>
  <si>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</si>
  <si>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</si>
  <si>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</si>
  <si>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</si>
  <si>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</si>
  <si>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</si>
  <si>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</si>
  <si>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</si>
  <si>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</si>
  <si>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</si>
  <si>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</si>
  <si>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</si>
  <si>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</si>
  <si>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</si>
  <si>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</si>
  <si>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</si>
  <si>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</si>
  <si>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</si>
  <si>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</si>
  <si>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</si>
  <si>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</si>
  <si>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</si>
  <si>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</si>
  <si>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</si>
  <si>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</si>
  <si>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</si>
  <si>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</si>
  <si>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</si>
  <si>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</si>
  <si>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</si>
  <si>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</si>
  <si>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</si>
  <si>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</si>
  <si>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</si>
  <si>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</si>
  <si>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</si>
  <si>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</si>
  <si>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</si>
  <si>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</si>
  <si>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</si>
  <si>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</si>
  <si>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</si>
  <si>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</si>
  <si>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</si>
  <si>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</si>
  <si>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</si>
  <si>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</si>
  <si>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</si>
  <si>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</si>
  <si>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</si>
  <si>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</si>
  <si>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</si>
  <si>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</si>
  <si>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</si>
  <si>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</si>
  <si>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</si>
  <si>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</si>
  <si>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</si>
  <si>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</si>
  <si>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</si>
  <si>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</si>
  <si>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</si>
  <si>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</si>
  <si>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</si>
  <si>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</si>
  <si>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</si>
  <si>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</si>
  <si>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</si>
  <si>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</si>
  <si>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</si>
  <si>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</si>
  <si>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</si>
  <si>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</si>
  <si>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</si>
  <si>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</si>
  <si>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</si>
  <si>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</si>
  <si>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</si>
  <si>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</si>
  <si>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</si>
  <si>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</si>
  <si>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</si>
  <si>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</si>
  <si>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</si>
  <si>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</si>
  <si>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</si>
  <si>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</si>
  <si>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</si>
  <si>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</si>
  <si>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</si>
  <si>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</si>
  <si>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</si>
  <si>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</si>
  <si>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</si>
  <si>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</si>
  <si>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</si>
  <si>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</si>
  <si>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</si>
  <si>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</si>
  <si>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</si>
  <si>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</si>
  <si>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</si>
  <si>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</si>
  <si>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</si>
  <si>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</si>
  <si>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</si>
  <si>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</si>
  <si>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</si>
  <si>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</si>
  <si>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</si>
  <si>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</si>
  <si>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</si>
  <si>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</si>
  <si>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</si>
  <si>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</si>
  <si>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</si>
  <si>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</si>
  <si>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</si>
  <si>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</si>
  <si>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</si>
  <si>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</si>
  <si>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</si>
  <si>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</si>
  <si>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</si>
  <si>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</si>
  <si>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</si>
  <si>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</si>
  <si>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</si>
  <si>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</si>
  <si>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</si>
  <si>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</si>
  <si>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</si>
  <si>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</si>
  <si>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</si>
  <si>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</si>
  <si>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</si>
  <si>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</si>
  <si>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</si>
  <si>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</si>
  <si>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</si>
  <si>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</si>
  <si>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</si>
  <si>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</si>
  <si>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</si>
  <si>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</si>
  <si>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</si>
  <si>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</si>
  <si>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</si>
  <si>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</si>
  <si>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</si>
  <si>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</si>
  <si>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</si>
  <si>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</si>
  <si>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</si>
  <si>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</si>
  <si>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</si>
  <si>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</si>
  <si>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</si>
  <si>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</si>
  <si>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</si>
  <si>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</si>
  <si>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</si>
  <si>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</si>
  <si>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</si>
  <si>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</si>
  <si>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</si>
  <si>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</si>
  <si>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</si>
  <si>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</si>
  <si>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</si>
  <si>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</si>
  <si>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</si>
  <si>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</si>
  <si>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</si>
  <si>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</si>
  <si>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</si>
  <si>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</si>
  <si>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</si>
  <si>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</si>
  <si>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</si>
  <si>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</si>
  <si>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</si>
  <si>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</si>
  <si>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</si>
  <si>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</si>
  <si>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</si>
  <si>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</si>
  <si>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</si>
  <si>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</si>
  <si>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</si>
  <si>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</si>
  <si>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</si>
  <si>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</si>
  <si>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</si>
  <si>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</si>
  <si>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</si>
  <si>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</si>
  <si>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</si>
  <si>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</si>
  <si>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</si>
  <si>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</si>
  <si>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</si>
  <si>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</si>
  <si>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</si>
  <si>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</si>
  <si>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</si>
  <si>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</si>
  <si>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</si>
  <si>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</si>
  <si>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</si>
  <si>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</si>
  <si>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</si>
  <si>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</si>
  <si>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</si>
  <si>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</si>
  <si>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</si>
  <si>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</si>
  <si>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</si>
  <si>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</si>
  <si>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</si>
  <si>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</si>
  <si>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</si>
  <si>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</si>
  <si>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</si>
  <si>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</si>
  <si>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</si>
  <si>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</si>
  <si>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</si>
  <si>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</si>
  <si>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</si>
  <si>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</si>
  <si>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</si>
  <si>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</si>
  <si>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</si>
  <si>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</si>
  <si>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</si>
  <si>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</si>
  <si>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</si>
  <si>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</si>
  <si>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</si>
  <si>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</si>
  <si>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</si>
  <si>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</si>
  <si>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</si>
  <si>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</si>
  <si>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</si>
  <si>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</si>
  <si>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</si>
  <si>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</si>
  <si>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</si>
  <si>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</si>
  <si>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</si>
  <si>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</si>
  <si>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</si>
  <si>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</si>
  <si>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</si>
  <si>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</si>
  <si>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</si>
  <si>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</si>
  <si>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</si>
  <si>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</si>
  <si>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</si>
  <si>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</si>
  <si>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</si>
  <si>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</si>
  <si>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</si>
  <si>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</si>
  <si>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</si>
  <si>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</si>
  <si>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</si>
  <si>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</si>
  <si>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</si>
  <si>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</si>
  <si>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</si>
  <si>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</si>
  <si>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</si>
  <si>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</si>
  <si>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</si>
  <si>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</si>
  <si>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</si>
  <si>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</si>
  <si>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</si>
  <si>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</si>
  <si>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</si>
  <si>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</si>
  <si>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</si>
  <si>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</si>
  <si>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</si>
  <si>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</si>
  <si>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</si>
  <si>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</si>
  <si>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</si>
  <si>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</si>
  <si>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</si>
  <si>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</si>
  <si>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</si>
  <si>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</si>
  <si>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</si>
  <si>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</si>
  <si>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</si>
  <si>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</si>
  <si>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</si>
  <si>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</si>
  <si>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</si>
  <si>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</si>
  <si>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</si>
  <si>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</si>
  <si>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</si>
  <si>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</si>
  <si>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</si>
  <si>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</si>
  <si>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</si>
  <si>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</si>
  <si>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</si>
  <si>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</si>
  <si>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</si>
  <si>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</si>
  <si>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</si>
  <si>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</si>
  <si>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</si>
  <si>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</si>
  <si>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</si>
  <si>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</si>
  <si>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</si>
  <si>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</si>
  <si>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</si>
  <si>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</si>
  <si>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</si>
  <si>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</si>
  <si>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</si>
  <si>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</si>
  <si>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</si>
  <si>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</si>
  <si>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</si>
  <si>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</si>
  <si>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</si>
  <si>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</si>
  <si>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</si>
  <si>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</si>
  <si>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</si>
  <si>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</si>
  <si>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</si>
  <si>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</si>
  <si>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</si>
  <si>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</si>
  <si>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</si>
  <si>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</si>
  <si>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</si>
  <si>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</si>
  <si>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</si>
  <si>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</si>
  <si>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</si>
  <si>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</si>
  <si>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</si>
  <si>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</si>
  <si>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</si>
  <si>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</si>
  <si>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</si>
  <si>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</si>
  <si>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</si>
  <si>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</si>
  <si>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</si>
  <si>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</si>
  <si>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</si>
  <si>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</si>
  <si>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</si>
  <si>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</si>
  <si>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</si>
  <si>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</si>
  <si>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</si>
  <si>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</si>
  <si>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</si>
  <si>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</si>
  <si>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</si>
  <si>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</si>
  <si>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</si>
  <si>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</si>
  <si>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</si>
  <si>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</si>
  <si>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</si>
  <si>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</si>
  <si>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</si>
  <si>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</si>
  <si>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</si>
  <si>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</si>
  <si>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</si>
  <si>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</si>
  <si>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</si>
  <si>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</si>
  <si>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</si>
  <si>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</si>
  <si>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</si>
  <si>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</si>
  <si>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</si>
  <si>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</si>
  <si>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</si>
  <si>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</si>
  <si>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</si>
  <si>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</si>
  <si>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</si>
  <si>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</si>
  <si>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</si>
  <si>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</si>
  <si>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</si>
  <si>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</si>
  <si>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</si>
  <si>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</si>
  <si>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</si>
  <si>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</si>
  <si>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</si>
  <si>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</si>
  <si>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</si>
  <si>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</si>
  <si>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</si>
  <si>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</si>
  <si>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</si>
  <si>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</si>
  <si>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</si>
  <si>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</si>
  <si>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</si>
  <si>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</si>
  <si>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</si>
  <si>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</si>
  <si>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</si>
  <si>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</si>
  <si>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</si>
  <si>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</si>
  <si>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</si>
  <si>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</si>
  <si>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</si>
  <si>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</si>
  <si>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</si>
  <si>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</si>
  <si>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</si>
  <si>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</si>
  <si>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</si>
  <si>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</si>
  <si>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</si>
  <si>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</si>
  <si>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</si>
  <si>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</si>
  <si>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</si>
  <si>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</si>
  <si>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</si>
  <si>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</si>
  <si>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</si>
  <si>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</si>
  <si>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</si>
  <si>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</si>
  <si>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</si>
  <si>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</si>
  <si>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</si>
  <si>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</si>
  <si>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</si>
  <si>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</si>
  <si>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</si>
  <si>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</si>
  <si>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</si>
  <si>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</si>
  <si>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</si>
  <si>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</si>
  <si>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</si>
  <si>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</si>
  <si>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</si>
  <si>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</si>
  <si>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</si>
  <si>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</si>
  <si>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</si>
  <si>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</si>
  <si>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</si>
  <si>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</si>
  <si>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</si>
  <si>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</si>
  <si>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</si>
  <si>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</si>
  <si>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</si>
  <si>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</si>
  <si>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</si>
  <si>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</si>
  <si>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</si>
  <si>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</si>
  <si>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</si>
  <si>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</si>
  <si>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</si>
  <si>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</si>
  <si>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</si>
  <si>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</si>
  <si>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</si>
  <si>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</si>
  <si>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</si>
  <si>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</si>
  <si>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</si>
  <si>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</si>
  <si>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</si>
  <si>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</si>
  <si>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</si>
  <si>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</si>
  <si>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</si>
  <si>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</si>
  <si>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</si>
  <si>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</si>
  <si>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</si>
  <si>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</si>
  <si>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</si>
  <si>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</si>
  <si>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</si>
  <si>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</si>
  <si>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</si>
  <si>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</si>
  <si>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</si>
  <si>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</si>
  <si>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</si>
  <si>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</si>
  <si>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</si>
  <si>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</si>
  <si>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</si>
  <si>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</si>
  <si>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</si>
  <si>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</si>
  <si>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</si>
  <si>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</si>
  <si>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</si>
  <si>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</si>
  <si>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</si>
  <si>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</si>
  <si>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</si>
  <si>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</si>
  <si>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</si>
  <si>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</si>
  <si>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</si>
  <si>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</si>
  <si>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</si>
  <si>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</si>
  <si>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</si>
  <si>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</si>
  <si>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</si>
  <si>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</si>
  <si>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</si>
  <si>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</si>
  <si>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</si>
  <si>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</si>
  <si>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</si>
  <si>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</si>
  <si>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</si>
  <si>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</si>
  <si>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</si>
  <si>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</si>
  <si>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</si>
  <si>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</si>
  <si>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</si>
  <si>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</si>
  <si>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</si>
  <si>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</si>
  <si>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</si>
  <si>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</si>
  <si>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</si>
  <si>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</si>
  <si>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</si>
  <si>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</si>
  <si>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</si>
  <si>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</si>
  <si>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</si>
  <si>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</si>
  <si>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</si>
  <si>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</si>
  <si>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</si>
  <si>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</si>
  <si>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</si>
  <si>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</si>
  <si>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</si>
  <si>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</si>
  <si>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</si>
  <si>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</si>
  <si>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</si>
  <si>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</si>
  <si>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</si>
  <si>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</si>
  <si>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</si>
  <si>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</si>
  <si>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</si>
  <si>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</si>
  <si>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</si>
  <si>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</si>
  <si>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</si>
  <si>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</si>
  <si>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</si>
  <si>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</si>
  <si>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</si>
  <si>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</si>
  <si>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</si>
  <si>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</si>
  <si>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</si>
  <si>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</si>
  <si>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</si>
  <si>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</si>
  <si>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</si>
  <si>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</si>
  <si>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</si>
  <si>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</si>
  <si>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</si>
  <si>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</si>
  <si>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</si>
  <si>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</si>
  <si>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</si>
  <si>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</si>
  <si>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</si>
  <si>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</si>
  <si>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</si>
  <si>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</si>
  <si>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</si>
  <si>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</si>
  <si>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</si>
  <si>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</si>
  <si>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</si>
  <si>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</si>
  <si>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</si>
  <si>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</si>
  <si>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</si>
  <si>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</si>
  <si>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</si>
  <si>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</si>
  <si>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</si>
  <si>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</si>
  <si>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</si>
  <si>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</si>
  <si>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</si>
  <si>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</si>
  <si>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</si>
  <si>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</si>
  <si>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</si>
  <si>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</si>
  <si>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</si>
  <si>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</si>
  <si>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</si>
  <si>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</si>
  <si>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</si>
  <si>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</si>
  <si>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</si>
  <si>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</si>
  <si>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</si>
  <si>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</si>
  <si>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</si>
  <si>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</si>
  <si>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</si>
  <si>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</si>
  <si>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</si>
  <si>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</si>
  <si>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</si>
  <si>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</si>
  <si>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</si>
  <si>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</si>
  <si>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</si>
  <si>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</si>
  <si>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</si>
  <si>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</si>
  <si>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</si>
  <si>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</si>
  <si>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</si>
  <si>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</si>
  <si>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</si>
  <si>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</si>
  <si>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</si>
  <si>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</si>
  <si>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</si>
  <si>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</si>
  <si>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</si>
  <si>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</si>
  <si>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</si>
  <si>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</si>
  <si>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</si>
  <si>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</si>
  <si>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</si>
  <si>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</si>
  <si>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</si>
  <si>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</si>
  <si>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</si>
  <si>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</si>
  <si>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</si>
  <si>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</si>
  <si>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</si>
  <si>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</si>
  <si>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</si>
  <si>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</si>
  <si>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</si>
  <si>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</si>
  <si>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</si>
  <si>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</si>
  <si>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</si>
  <si>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</si>
  <si>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</si>
  <si>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</si>
  <si>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</si>
  <si>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</si>
  <si>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</si>
  <si>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</si>
  <si>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</si>
  <si>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</si>
  <si>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</si>
  <si>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</si>
  <si>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</si>
  <si>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</si>
  <si>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</si>
  <si>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</si>
  <si>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</si>
  <si>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</si>
  <si>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</si>
  <si>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</si>
  <si>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</si>
  <si>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</si>
  <si>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</si>
  <si>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</si>
  <si>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</si>
  <si>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</si>
  <si>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</si>
  <si>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</si>
  <si>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</si>
  <si>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</si>
  <si>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</si>
  <si>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</si>
  <si>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</si>
  <si>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</si>
  <si>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</si>
  <si>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</si>
  <si>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</si>
  <si>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</si>
  <si>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</si>
  <si>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</si>
  <si>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</si>
  <si>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</si>
  <si>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</si>
  <si>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</si>
  <si>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</si>
  <si>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</si>
  <si>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</si>
  <si>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</si>
  <si>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</si>
  <si>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</si>
  <si>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</si>
  <si>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</si>
  <si>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</si>
  <si>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</si>
  <si>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</si>
  <si>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</si>
  <si>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</si>
  <si>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</si>
  <si>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</si>
  <si>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</si>
  <si>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</si>
  <si>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</si>
  <si>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</si>
  <si>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</si>
  <si>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</si>
  <si>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</si>
  <si>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</si>
  <si>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</si>
  <si>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</si>
  <si>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</si>
  <si>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</si>
  <si>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</si>
  <si>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</si>
  <si>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</si>
  <si>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</si>
  <si>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</si>
  <si>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</si>
  <si>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</si>
  <si>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</si>
  <si>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</si>
  <si>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</si>
  <si>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</si>
  <si>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</si>
  <si>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</si>
  <si>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</si>
  <si>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</si>
  <si>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</si>
  <si>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</si>
  <si>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</si>
  <si>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</si>
  <si>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</si>
  <si>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</si>
  <si>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</si>
  <si>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</si>
  <si>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</si>
  <si>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</si>
  <si>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</si>
  <si>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</si>
  <si>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</si>
  <si>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</si>
  <si>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</si>
  <si>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</si>
  <si>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</si>
  <si>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</si>
  <si>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</si>
  <si>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</si>
  <si>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</si>
  <si>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</si>
  <si>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</si>
  <si>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</si>
  <si>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</si>
  <si>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</si>
  <si>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</si>
  <si>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</si>
  <si>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</si>
  <si>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</si>
  <si>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</si>
  <si>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</si>
  <si>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</si>
  <si>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</si>
  <si>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</si>
  <si>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</si>
  <si>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</si>
  <si>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</si>
  <si>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</si>
  <si>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</si>
  <si>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</si>
  <si>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</si>
  <si>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</si>
  <si>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</si>
  <si>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</si>
  <si>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</si>
  <si>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</si>
  <si>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</si>
  <si>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</si>
  <si>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</si>
  <si>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</si>
  <si>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</si>
  <si>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</si>
  <si>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</si>
  <si>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</si>
  <si>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</si>
  <si>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</si>
  <si>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</si>
  <si>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</si>
  <si>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</si>
  <si>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</si>
  <si>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</si>
  <si>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</si>
  <si>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</si>
  <si>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</si>
  <si>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</si>
  <si>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</si>
  <si>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</si>
  <si>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</si>
  <si>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</si>
  <si>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</si>
  <si>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</si>
  <si>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</si>
  <si>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</si>
  <si>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</si>
  <si>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</si>
  <si>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</si>
  <si>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</si>
  <si>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</si>
  <si>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</si>
  <si>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</si>
  <si>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</si>
  <si>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</si>
  <si>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</si>
  <si>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</si>
  <si>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</si>
  <si>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</si>
  <si>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</si>
  <si>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</si>
  <si>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</si>
  <si>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</si>
  <si>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</si>
  <si>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</si>
  <si>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</si>
  <si>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</si>
  <si>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</si>
  <si>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</si>
  <si>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</si>
  <si>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</si>
  <si>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</si>
  <si>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</si>
  <si>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</si>
  <si>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</si>
  <si>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</si>
  <si>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</si>
  <si>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</si>
  <si>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</si>
  <si>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</si>
  <si>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</si>
  <si>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</si>
  <si>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</si>
  <si>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</si>
  <si>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</si>
  <si>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</si>
  <si>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</si>
  <si>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</si>
  <si>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</si>
  <si>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</si>
  <si>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</si>
  <si>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</si>
  <si>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</si>
  <si>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</si>
  <si>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</si>
  <si>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</si>
  <si>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</si>
  <si>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</si>
  <si>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</si>
  <si>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</si>
  <si>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</si>
  <si>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</si>
  <si>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</si>
  <si>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</si>
  <si>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</si>
  <si>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</si>
  <si>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</si>
  <si>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</si>
  <si>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</si>
  <si>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</si>
  <si>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</si>
  <si>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</si>
  <si>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</si>
  <si>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</si>
  <si>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</si>
  <si>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</si>
  <si>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</si>
  <si>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</si>
  <si>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</si>
  <si>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</si>
  <si>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</si>
  <si>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</si>
  <si>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</si>
  <si>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</si>
  <si>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</si>
  <si>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</si>
  <si>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</si>
  <si>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</si>
  <si>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</si>
  <si>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</si>
  <si>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</si>
  <si>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</si>
  <si>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</si>
  <si>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</si>
  <si>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</si>
  <si>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</si>
  <si>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</si>
  <si>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</si>
  <si>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</si>
  <si>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</si>
  <si>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</si>
  <si>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</si>
  <si>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</si>
  <si>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</si>
  <si>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</si>
  <si>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</si>
  <si>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</si>
  <si>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</si>
  <si>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</si>
  <si>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</si>
  <si>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</si>
  <si>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</si>
  <si>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</si>
  <si>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</si>
  <si>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</si>
  <si>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</si>
  <si>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</si>
  <si>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</si>
  <si>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</si>
  <si>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</si>
  <si>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</si>
  <si>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</si>
  <si>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</si>
  <si>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</si>
  <si>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</si>
  <si>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</si>
  <si>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</si>
  <si>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</si>
  <si>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</si>
  <si>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</si>
  <si>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</si>
  <si>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</si>
  <si>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</si>
  <si>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</si>
  <si>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</si>
  <si>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</si>
  <si>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</si>
  <si>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</si>
  <si>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</si>
  <si>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</si>
  <si>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</si>
  <si>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</si>
  <si>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</si>
  <si>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</si>
  <si>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</si>
  <si>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</si>
  <si>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</si>
  <si>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</si>
  <si>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</si>
  <si>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</si>
  <si>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</si>
  <si>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</si>
  <si>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</si>
  <si>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</si>
  <si>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</si>
  <si>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</si>
  <si>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</si>
  <si>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</si>
  <si>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</si>
  <si>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</si>
  <si>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</si>
  <si>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</si>
  <si>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</si>
  <si>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</si>
  <si>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</si>
  <si>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</si>
  <si>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</si>
  <si>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</si>
  <si>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</si>
  <si>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</si>
  <si>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</si>
  <si>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</si>
  <si>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</si>
  <si>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</si>
  <si>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</si>
  <si>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</si>
  <si>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</si>
  <si>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</si>
  <si>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</si>
  <si>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</si>
  <si>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</si>
  <si>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</si>
  <si>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</si>
  <si>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</si>
  <si>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</si>
  <si>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</si>
  <si>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</si>
  <si>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</si>
  <si>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</si>
  <si>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</si>
  <si>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</si>
  <si>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</si>
  <si>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</si>
  <si>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</si>
  <si>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</si>
  <si>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</si>
  <si>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</si>
  <si>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</si>
  <si>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</si>
  <si>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</si>
  <si>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</si>
  <si>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</si>
  <si>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</si>
  <si>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</si>
  <si>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</si>
  <si>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</si>
  <si>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</si>
  <si>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</si>
  <si>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</si>
  <si>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</si>
  <si>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</si>
  <si>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</si>
  <si>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</si>
  <si>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</si>
  <si>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</si>
  <si>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</si>
  <si>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</si>
  <si>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</si>
  <si>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</si>
  <si>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</si>
  <si>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</si>
  <si>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</si>
  <si>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</si>
  <si>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</si>
  <si>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</si>
  <si>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</si>
  <si>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</si>
  <si>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</si>
  <si>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</si>
  <si>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</si>
  <si>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</si>
  <si>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</si>
  <si>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</si>
  <si>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</si>
  <si>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</si>
  <si>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</si>
  <si>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</si>
  <si>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</si>
  <si>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</si>
  <si>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</si>
  <si>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</si>
  <si>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</si>
  <si>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</si>
  <si>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</si>
  <si>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</si>
  <si>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</si>
  <si>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</si>
  <si>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</si>
  <si>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</si>
  <si>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</si>
  <si>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</si>
  <si>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</si>
  <si>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</si>
  <si>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</si>
  <si>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</si>
  <si>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</si>
  <si>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</si>
  <si>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</si>
  <si>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</si>
  <si>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</si>
  <si>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</si>
  <si>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</si>
  <si>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</si>
  <si>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</si>
  <si>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</si>
  <si>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</si>
  <si>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</si>
  <si>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</si>
  <si>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</si>
  <si>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</si>
  <si>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</si>
  <si>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</si>
  <si>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</si>
  <si>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</si>
  <si>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</si>
  <si>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</si>
  <si>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</si>
  <si>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</si>
  <si>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</si>
  <si>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</si>
  <si>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</si>
  <si>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</si>
  <si>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</si>
  <si>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</si>
  <si>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</si>
  <si>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</si>
  <si>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</si>
  <si>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</si>
  <si>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</si>
  <si>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</si>
  <si>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</si>
  <si>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</si>
  <si>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</si>
  <si>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</si>
  <si>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</si>
  <si>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</si>
  <si>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</si>
  <si>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</si>
  <si>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</si>
  <si>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</si>
  <si>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</si>
  <si>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</si>
  <si>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</si>
  <si>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</si>
  <si>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</si>
  <si>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</si>
  <si>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</si>
  <si>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</si>
  <si>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</si>
  <si>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</si>
  <si>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</si>
  <si>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</si>
  <si>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</si>
  <si>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</si>
  <si>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</si>
  <si>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</si>
  <si>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</si>
  <si>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</si>
  <si>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</si>
  <si>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</si>
  <si>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</si>
  <si>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</si>
  <si>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</si>
  <si>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</si>
  <si>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</si>
  <si>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</si>
  <si>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</si>
  <si>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</si>
  <si>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</si>
  <si>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</si>
  <si>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</si>
  <si>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</si>
  <si>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</si>
  <si>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</si>
  <si>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</si>
  <si>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</si>
  <si>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</si>
  <si>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</si>
  <si>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</si>
  <si>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</si>
  <si>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</si>
  <si>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</si>
  <si>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</si>
  <si>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</si>
  <si>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</si>
  <si>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</si>
  <si>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</si>
  <si>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</si>
  <si>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</si>
  <si>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</si>
  <si>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</si>
  <si>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</si>
  <si>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</si>
  <si>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</si>
  <si>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</si>
  <si>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</si>
  <si>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</si>
  <si>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</si>
  <si>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</si>
  <si>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</si>
  <si>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</si>
  <si>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</si>
  <si>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</si>
  <si>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</si>
  <si>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</si>
  <si>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</si>
  <si>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</si>
  <si>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</si>
  <si>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</si>
  <si>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</si>
  <si>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</si>
  <si>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</si>
  <si>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</si>
  <si>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</si>
  <si>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</si>
  <si>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</si>
  <si>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</si>
  <si>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</si>
  <si>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</si>
  <si>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</si>
  <si>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</si>
  <si>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</si>
  <si>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</si>
  <si>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</si>
  <si>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</si>
  <si>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</si>
  <si>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</si>
  <si>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</si>
  <si>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</si>
  <si>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</si>
  <si>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</si>
  <si>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</si>
  <si>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</si>
  <si>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</si>
  <si>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</si>
  <si>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</si>
  <si>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</si>
  <si>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</si>
  <si>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</si>
  <si>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</si>
  <si>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</si>
  <si>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</si>
  <si>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</si>
  <si>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</si>
  <si>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</si>
  <si>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</si>
  <si>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</si>
  <si>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</si>
  <si>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</si>
  <si>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</si>
  <si>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</si>
  <si>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</si>
  <si>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</si>
  <si>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</si>
  <si>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</si>
  <si>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</si>
  <si>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</si>
  <si>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</si>
  <si>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</si>
  <si>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</si>
  <si>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</si>
  <si>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</si>
  <si>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</si>
  <si>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</si>
  <si>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</si>
  <si>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</si>
  <si>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</si>
  <si>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</si>
  <si>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</si>
  <si>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</si>
  <si>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</si>
  <si>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</si>
  <si>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</si>
  <si>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</si>
  <si>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</si>
  <si>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</si>
  <si>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</si>
  <si>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</si>
  <si>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</si>
  <si>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</si>
  <si>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</si>
  <si>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</si>
  <si>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</si>
  <si>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</si>
  <si>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</si>
  <si>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</si>
  <si>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</si>
  <si>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</si>
  <si>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</si>
  <si>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</si>
  <si>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</si>
  <si>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</si>
  <si>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</si>
  <si>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</si>
  <si>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</si>
  <si>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</si>
  <si>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</si>
  <si>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</si>
  <si>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</si>
  <si>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</si>
  <si>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</si>
  <si>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</si>
  <si>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</si>
  <si>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</si>
  <si>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</si>
  <si>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</si>
  <si>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</si>
  <si>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</si>
  <si>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</si>
  <si>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</si>
  <si>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</si>
  <si>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</si>
  <si>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</si>
  <si>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</si>
  <si>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</si>
  <si>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</si>
  <si>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</si>
  <si>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</si>
  <si>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</si>
  <si>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</si>
  <si>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</si>
  <si>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</si>
  <si>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</si>
  <si>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</si>
  <si>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</si>
  <si>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</si>
  <si>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</si>
  <si>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</si>
  <si>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</si>
  <si>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</si>
  <si>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</si>
  <si>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</si>
  <si>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</si>
  <si>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</si>
  <si>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</si>
  <si>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</si>
  <si>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</si>
  <si>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</si>
  <si>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</si>
  <si>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</si>
  <si>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</si>
  <si>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</si>
  <si>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</si>
  <si>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</si>
  <si>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</si>
  <si>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</si>
  <si>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</si>
  <si>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</si>
  <si>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</si>
  <si>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</si>
  <si>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</si>
  <si>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</si>
  <si>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</si>
  <si>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</si>
  <si>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</si>
  <si>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</si>
  <si>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</si>
  <si>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</si>
  <si>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</si>
  <si>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</si>
  <si>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</si>
  <si>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</si>
  <si>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</si>
  <si>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</si>
  <si>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</si>
  <si>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</si>
  <si>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</si>
  <si>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</si>
  <si>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</si>
  <si>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</si>
  <si>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</si>
  <si>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</si>
  <si>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</si>
  <si>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</si>
  <si>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</si>
  <si>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</si>
  <si>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</si>
  <si>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</si>
  <si>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</si>
  <si>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</si>
  <si>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</si>
  <si>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</si>
  <si>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</si>
  <si>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</si>
  <si>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</si>
  <si>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</si>
  <si>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</si>
  <si>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</si>
  <si>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</si>
  <si>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</si>
  <si>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</si>
  <si>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</si>
  <si>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</si>
  <si>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</si>
  <si>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</si>
  <si>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</si>
  <si>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</si>
  <si>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</si>
  <si>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</si>
  <si>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</si>
  <si>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</si>
  <si>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</si>
  <si>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</si>
  <si>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</si>
  <si>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</si>
  <si>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</si>
  <si>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</si>
  <si>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</si>
  <si>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</si>
  <si>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</si>
  <si>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</si>
  <si>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</si>
  <si>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</si>
  <si>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</si>
  <si>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</si>
  <si>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</si>
  <si>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</si>
  <si>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</si>
  <si>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</si>
  <si>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</si>
  <si>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</si>
  <si>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</si>
  <si>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</si>
  <si>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</si>
  <si>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</si>
  <si>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</si>
  <si>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</si>
  <si>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</si>
  <si>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</si>
  <si>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</si>
  <si>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</si>
  <si>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</si>
  <si>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</si>
  <si>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</si>
  <si>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</si>
  <si>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</si>
  <si>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</si>
  <si>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</si>
  <si>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</si>
  <si>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</si>
  <si>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</si>
  <si>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</si>
  <si>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</si>
  <si>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</si>
  <si>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</si>
  <si>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</si>
  <si>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</si>
  <si>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</si>
  <si>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</si>
  <si>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</si>
  <si>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</si>
  <si>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</si>
  <si>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</si>
  <si>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</si>
  <si>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</si>
  <si>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</si>
  <si>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</si>
  <si>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</si>
  <si>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</si>
  <si>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</si>
  <si>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</si>
  <si>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</si>
  <si>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</si>
  <si>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</si>
  <si>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</si>
  <si>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</si>
  <si>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</si>
  <si>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</si>
  <si>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</si>
  <si>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</si>
  <si>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</si>
  <si>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</si>
  <si>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</si>
  <si>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</si>
  <si>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</si>
  <si>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</si>
  <si>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</si>
  <si>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</si>
  <si>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</si>
  <si>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</si>
  <si>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</si>
  <si>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</si>
  <si>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</si>
  <si>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</si>
  <si>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</si>
  <si>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</si>
  <si>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</si>
  <si>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</si>
  <si>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</si>
  <si>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</si>
  <si>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</si>
  <si>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</si>
  <si>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</si>
  <si>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</si>
  <si>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</si>
  <si>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</si>
  <si>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</si>
  <si>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</si>
  <si>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</si>
  <si>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</si>
  <si>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</si>
  <si>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</si>
  <si>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</si>
  <si>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</si>
  <si>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</si>
  <si>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</si>
  <si>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</si>
  <si>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</si>
  <si>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</si>
  <si>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</si>
  <si>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</si>
  <si>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</si>
  <si>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</si>
  <si>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</si>
  <si>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</si>
  <si>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</si>
  <si>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</si>
  <si>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</si>
  <si>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</si>
  <si>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</si>
  <si>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</si>
  <si>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</si>
  <si>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</si>
  <si>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</si>
  <si>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</si>
  <si>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</si>
  <si>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</si>
  <si>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</si>
  <si>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</si>
  <si>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</si>
  <si>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</si>
  <si>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</si>
  <si>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</si>
  <si>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</si>
  <si>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</si>
  <si>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</si>
  <si>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</si>
  <si>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</si>
  <si>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</si>
  <si>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</si>
  <si>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</si>
  <si>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</si>
  <si>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</si>
  <si>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</si>
  <si>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</si>
  <si>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</si>
  <si>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</si>
  <si>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</si>
  <si>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</si>
  <si>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</si>
  <si>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</si>
  <si>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</si>
  <si>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</si>
  <si>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</si>
  <si>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</si>
  <si>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</si>
  <si>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</si>
  <si>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</si>
  <si>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</si>
  <si>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</si>
  <si>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</si>
  <si>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</si>
  <si>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</si>
  <si>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</si>
  <si>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</si>
  <si>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</si>
  <si>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</si>
  <si>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</si>
  <si>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</si>
  <si>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</si>
  <si>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</si>
  <si>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</si>
  <si>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</si>
  <si>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</si>
  <si>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</si>
  <si>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</si>
  <si>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</si>
  <si>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</si>
  <si>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</si>
  <si>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</si>
  <si>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</si>
  <si>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</si>
  <si>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</si>
  <si>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</si>
  <si>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</si>
  <si>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</si>
  <si>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</si>
  <si>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</si>
  <si>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</si>
  <si>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</si>
  <si>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</si>
  <si>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</si>
  <si>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</si>
  <si>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</si>
  <si>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</si>
  <si>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</si>
  <si>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</si>
  <si>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</si>
  <si>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</si>
  <si>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</si>
  <si>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</si>
  <si>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</si>
  <si>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</si>
  <si>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</si>
  <si>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</si>
  <si>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</si>
  <si>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</si>
  <si>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</si>
  <si>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</si>
  <si>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</si>
  <si>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</si>
  <si>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</si>
  <si>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</si>
  <si>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</si>
  <si>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</si>
  <si>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</si>
  <si>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</si>
  <si>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</si>
  <si>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</si>
  <si>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</si>
  <si>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</si>
  <si>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</si>
  <si>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</si>
  <si>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</si>
  <si>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</si>
  <si>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</si>
  <si>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</si>
  <si>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</si>
  <si>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</si>
  <si>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</si>
  <si>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</si>
  <si>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</si>
  <si>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</si>
  <si>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</si>
  <si>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</si>
  <si>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</si>
  <si>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</si>
  <si>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</si>
  <si>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</si>
  <si>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</si>
  <si>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</si>
  <si>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</si>
  <si>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</si>
  <si>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</si>
  <si>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</si>
  <si>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</si>
  <si>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</si>
  <si>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</si>
  <si>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</si>
  <si>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</si>
  <si>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</si>
  <si>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</si>
  <si>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</si>
  <si>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</si>
  <si>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</si>
  <si>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</si>
  <si>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</si>
  <si>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</si>
  <si>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</si>
  <si>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</si>
  <si>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</si>
  <si>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</si>
  <si>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</si>
  <si>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</si>
  <si>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</si>
  <si>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</si>
  <si>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</si>
  <si>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</si>
  <si>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</si>
  <si>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</si>
  <si>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</si>
  <si>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</si>
  <si>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</si>
  <si>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</si>
  <si>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</si>
  <si>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</si>
  <si>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</si>
  <si>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</si>
  <si>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</si>
  <si>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</si>
  <si>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</si>
  <si>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</si>
  <si>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</si>
  <si>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</si>
  <si>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</si>
  <si>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</si>
  <si>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</si>
  <si>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</si>
  <si>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</si>
  <si>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</si>
  <si>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</si>
  <si>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</si>
  <si>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</si>
  <si>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</si>
  <si>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</si>
  <si>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</si>
  <si>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</si>
  <si>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</si>
  <si>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</si>
  <si>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</si>
  <si>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</si>
  <si>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</si>
  <si>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</si>
  <si>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</si>
  <si>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</si>
  <si>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</si>
  <si>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</si>
  <si>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</si>
  <si>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</si>
  <si>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</si>
  <si>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</si>
  <si>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</si>
  <si>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</si>
  <si>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</si>
  <si>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</si>
  <si>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</si>
  <si>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</si>
  <si>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</si>
  <si>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</si>
  <si>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</si>
  <si>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</si>
  <si>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</si>
  <si>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</si>
  <si>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</si>
  <si>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</si>
  <si>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</si>
  <si>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</si>
  <si>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</si>
  <si>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</si>
  <si>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</si>
  <si>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</si>
  <si>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</si>
  <si>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</si>
  <si>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</si>
  <si>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</si>
  <si>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</si>
  <si>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</si>
  <si>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</si>
  <si>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</si>
  <si>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</si>
  <si>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</si>
  <si>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</si>
  <si>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</si>
  <si>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</si>
  <si>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</si>
  <si>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</si>
  <si>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</si>
  <si>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</si>
  <si>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</si>
  <si>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</si>
  <si>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</si>
  <si>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</si>
  <si>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</si>
  <si>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</si>
  <si>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</si>
  <si>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</si>
  <si>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</si>
  <si>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</si>
  <si>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</si>
  <si>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</si>
  <si>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</si>
  <si>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</si>
  <si>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</si>
  <si>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</si>
  <si>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</si>
  <si>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</si>
  <si>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</si>
  <si>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</si>
  <si>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</si>
  <si>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</si>
  <si>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</si>
  <si>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</si>
  <si>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</si>
  <si>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</si>
  <si>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</si>
  <si>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</si>
  <si>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</si>
  <si>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</si>
  <si>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</si>
  <si>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</si>
  <si>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</si>
  <si>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</si>
  <si>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</si>
  <si>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</si>
  <si>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</si>
  <si>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</si>
  <si>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</si>
  <si>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</si>
  <si>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</si>
  <si>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</si>
  <si>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</si>
  <si>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</si>
  <si>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</si>
  <si>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</si>
  <si>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</si>
  <si>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</si>
  <si>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</si>
  <si>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</si>
  <si>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</si>
  <si>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</si>
  <si>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</si>
  <si>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</si>
  <si>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</si>
  <si>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</si>
  <si>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</si>
  <si>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</si>
  <si>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</si>
  <si>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</si>
  <si>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</si>
  <si>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</si>
  <si>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</si>
  <si>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</si>
  <si>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</si>
  <si>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</si>
  <si>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</si>
  <si>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</si>
  <si>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</si>
  <si>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</si>
  <si>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</si>
  <si>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</si>
  <si>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</si>
  <si>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</si>
  <si>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</si>
  <si>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</si>
  <si>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</si>
  <si>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</si>
  <si>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</si>
  <si>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</si>
  <si>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</si>
  <si>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</si>
  <si>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</si>
  <si>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</si>
  <si>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</si>
  <si>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</si>
  <si>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</si>
  <si>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</si>
  <si>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</si>
  <si>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</si>
  <si>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</si>
  <si>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</si>
  <si>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</si>
  <si>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</si>
  <si>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</si>
  <si>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</si>
  <si>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</si>
  <si>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</si>
  <si>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</si>
  <si>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</si>
  <si>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</si>
  <si>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</si>
  <si>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</si>
  <si>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</si>
  <si>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</si>
  <si>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</si>
  <si>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</si>
  <si>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</si>
  <si>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</si>
  <si>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</si>
  <si>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</si>
  <si>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</si>
  <si>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</si>
  <si>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</si>
  <si>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</si>
  <si>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</si>
  <si>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</si>
  <si>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</si>
  <si>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</si>
  <si>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</si>
  <si>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</si>
  <si>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</si>
  <si>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</si>
  <si>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</si>
  <si>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</si>
  <si>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</si>
  <si>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</si>
  <si>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</si>
  <si>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</si>
  <si>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</si>
  <si>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</si>
  <si>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</si>
  <si>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</si>
  <si>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</si>
  <si>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</si>
  <si>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</si>
  <si>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</si>
  <si>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</si>
  <si>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</si>
  <si>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</si>
  <si>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</si>
  <si>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</si>
  <si>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</si>
  <si>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</si>
  <si>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</si>
  <si>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</si>
  <si>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</si>
  <si>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</si>
  <si>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</si>
  <si>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</si>
  <si>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</si>
  <si>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</si>
  <si>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</si>
  <si>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</si>
  <si>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</si>
  <si>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</si>
  <si>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</si>
  <si>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</si>
  <si>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</si>
  <si>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</si>
  <si>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</si>
  <si>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</si>
  <si>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</si>
  <si>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</si>
  <si>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</si>
  <si>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</si>
  <si>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</si>
  <si>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</si>
  <si>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</si>
  <si>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</si>
  <si>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</si>
  <si>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</si>
  <si>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</si>
  <si>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</si>
  <si>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</si>
  <si>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</si>
  <si>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</si>
  <si>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</si>
  <si>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</si>
  <si>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</si>
  <si>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</si>
  <si>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</si>
  <si>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</si>
  <si>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</si>
  <si>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</si>
  <si>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</si>
  <si>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</si>
  <si>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</si>
  <si>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</si>
  <si>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</si>
  <si>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</si>
  <si>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</si>
  <si>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</si>
  <si>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</si>
  <si>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</si>
  <si>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</si>
  <si>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</si>
  <si>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</si>
  <si>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</si>
  <si>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</si>
  <si>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</si>
  <si>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</si>
  <si>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</si>
  <si>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</si>
  <si>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</si>
  <si>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</si>
  <si>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</si>
  <si>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</si>
  <si>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</si>
  <si>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</si>
  <si>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</si>
  <si>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</si>
  <si>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</si>
  <si>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</si>
  <si>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</si>
  <si>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</si>
  <si>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</si>
  <si>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</si>
  <si>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</si>
  <si>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</si>
  <si>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</si>
  <si>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</si>
  <si>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</si>
  <si>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</si>
  <si>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</si>
  <si>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</si>
  <si>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</si>
  <si>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</si>
  <si>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</si>
  <si>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</si>
  <si>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</si>
  <si>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</si>
  <si>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</si>
  <si>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</si>
  <si>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</si>
  <si>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</si>
  <si>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</si>
  <si>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</si>
  <si>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</si>
  <si>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</si>
  <si>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</si>
  <si>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</si>
  <si>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</si>
  <si>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</si>
  <si>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</si>
  <si>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</si>
  <si>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</si>
  <si>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</si>
  <si>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</si>
  <si>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</si>
  <si>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</si>
  <si>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</si>
  <si>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</si>
  <si>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</si>
  <si>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</si>
  <si>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</si>
  <si>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</si>
  <si>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</si>
  <si>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</si>
  <si>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</si>
  <si>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</si>
  <si>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</si>
  <si>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</si>
  <si>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</si>
  <si>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</si>
  <si>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</si>
  <si>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</si>
  <si>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</si>
  <si>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</si>
  <si>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</si>
  <si>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</si>
  <si>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</si>
  <si>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</si>
  <si>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</si>
  <si>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</si>
  <si>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</si>
  <si>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</si>
  <si>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</si>
  <si>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</si>
  <si>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</si>
  <si>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</si>
  <si>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</si>
  <si>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</si>
  <si>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</si>
  <si>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</si>
  <si>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</si>
  <si>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</si>
  <si>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</si>
  <si>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</si>
  <si>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</si>
  <si>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</si>
  <si>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</si>
  <si>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</si>
  <si>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</si>
  <si>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</si>
  <si>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</si>
  <si>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</si>
  <si>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</si>
  <si>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</si>
  <si>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</si>
  <si>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</si>
  <si>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</si>
  <si>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</si>
  <si>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</si>
  <si>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</si>
  <si>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</si>
  <si>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</si>
  <si>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</si>
  <si>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</si>
  <si>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</si>
  <si>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</si>
  <si>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</si>
  <si>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</si>
  <si>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</si>
  <si>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</si>
  <si>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</si>
  <si>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</si>
  <si>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</si>
  <si>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</si>
  <si>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</si>
  <si>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</si>
  <si>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</si>
  <si>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</si>
  <si>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</si>
  <si>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</si>
  <si>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</si>
  <si>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</si>
  <si>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</si>
  <si>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</si>
  <si>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</si>
  <si>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</si>
  <si>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</si>
  <si>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</si>
  <si>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</si>
  <si>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</si>
  <si>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</si>
  <si>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</si>
  <si>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</si>
  <si>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</si>
  <si>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</si>
  <si>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</si>
  <si>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</si>
  <si>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</si>
  <si>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</si>
  <si>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</si>
  <si>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</si>
  <si>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</si>
  <si>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</si>
  <si>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</si>
  <si>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</si>
  <si>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</si>
  <si>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</si>
  <si>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</si>
  <si>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</si>
  <si>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</si>
  <si>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</si>
  <si>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</si>
  <si>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</si>
  <si>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</si>
  <si>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</si>
  <si>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</si>
  <si>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</si>
  <si>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</si>
  <si>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</si>
  <si>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</si>
  <si>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</si>
  <si>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</si>
  <si>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</si>
  <si>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</si>
  <si>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</si>
  <si>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</si>
  <si>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</si>
  <si>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</si>
  <si>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</si>
  <si>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</si>
  <si>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</si>
  <si>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</si>
  <si>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</si>
  <si>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</si>
  <si>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</si>
  <si>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</si>
  <si>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</si>
  <si>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</si>
  <si>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</si>
  <si>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</si>
  <si>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</si>
  <si>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</si>
  <si>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</si>
  <si>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</si>
  <si>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</si>
  <si>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</si>
  <si>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</si>
  <si>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</si>
  <si>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</si>
  <si>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</si>
  <si>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</si>
  <si>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</si>
  <si>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</si>
  <si>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</si>
  <si>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</si>
  <si>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</si>
  <si>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</si>
  <si>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</si>
  <si>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</si>
  <si>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</si>
  <si>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</si>
  <si>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</si>
  <si>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</si>
  <si>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</si>
  <si>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</si>
  <si>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</si>
  <si>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</si>
  <si>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</si>
  <si>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</si>
  <si>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</si>
  <si>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</si>
  <si>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</si>
  <si>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</si>
  <si>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</si>
  <si>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</si>
  <si>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</si>
  <si>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</si>
  <si>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</si>
  <si>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</si>
  <si>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</si>
  <si>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</si>
  <si>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</si>
  <si>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</si>
  <si>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</si>
  <si>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</si>
  <si>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</si>
  <si>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</si>
  <si>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</si>
  <si>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</si>
  <si>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</si>
  <si>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</si>
  <si>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</si>
  <si>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</si>
  <si>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</si>
  <si>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</si>
  <si>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</si>
  <si>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</si>
  <si>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</si>
  <si>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</si>
  <si>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</si>
  <si>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</si>
  <si>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</si>
  <si>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</si>
  <si>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</si>
  <si>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</si>
  <si>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</si>
  <si>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</si>
  <si>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</si>
  <si>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</si>
  <si>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</si>
  <si>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</si>
  <si>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</si>
  <si>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</si>
  <si>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</si>
  <si>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</si>
  <si>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</si>
  <si>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</si>
  <si>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</si>
  <si>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</si>
  <si>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</si>
  <si>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</si>
  <si>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</si>
  <si>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</si>
  <si>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</si>
  <si>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</si>
  <si>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</si>
  <si>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</si>
  <si>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</si>
  <si>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</si>
  <si>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</si>
  <si>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</si>
  <si>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</si>
  <si>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</si>
  <si>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</si>
  <si>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</si>
  <si>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</si>
  <si>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</si>
  <si>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</si>
  <si>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</si>
  <si>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</si>
  <si>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</si>
  <si>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</si>
  <si>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</si>
  <si>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</si>
  <si>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</si>
  <si>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</si>
  <si>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</si>
  <si>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</si>
  <si>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</si>
  <si>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</si>
  <si>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</si>
  <si>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</si>
  <si>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</si>
  <si>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</si>
  <si>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</si>
  <si>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</si>
  <si>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</si>
  <si>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</si>
  <si>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</si>
  <si>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</si>
  <si>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</si>
  <si>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</si>
  <si>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</si>
  <si>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</si>
  <si>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</si>
  <si>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</si>
  <si>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</si>
  <si>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</si>
  <si>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</si>
  <si>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</si>
  <si>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</si>
  <si>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</si>
  <si>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</si>
  <si>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</si>
  <si>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</si>
  <si>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</si>
  <si>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</si>
  <si>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</si>
  <si>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</si>
  <si>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</si>
  <si>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</si>
  <si>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</si>
  <si>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</si>
  <si>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</si>
  <si>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</si>
  <si>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</si>
  <si>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</si>
  <si>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</si>
  <si>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</si>
  <si>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</si>
  <si>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</si>
  <si>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</si>
  <si>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</si>
  <si>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</si>
  <si>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</si>
  <si>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</si>
  <si>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</si>
  <si>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</si>
  <si>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</si>
  <si>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</si>
  <si>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</si>
  <si>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</si>
  <si>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</si>
  <si>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</si>
  <si>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</si>
  <si>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</si>
  <si>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</si>
  <si>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</si>
  <si>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</si>
  <si>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</si>
  <si>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</si>
  <si>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</si>
  <si>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</si>
  <si>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</si>
  <si>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</si>
  <si>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</si>
  <si>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</si>
  <si>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</si>
  <si>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</si>
  <si>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</si>
  <si>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</si>
  <si>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</si>
  <si>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</si>
  <si>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</si>
  <si>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</si>
  <si>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</si>
  <si>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</si>
  <si>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</si>
  <si>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</si>
  <si>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</si>
  <si>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</si>
  <si>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</si>
  <si>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</si>
  <si>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</si>
  <si>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</si>
  <si>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</si>
  <si>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</si>
  <si>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</si>
  <si>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</si>
  <si>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</si>
  <si>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</si>
  <si>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</si>
  <si>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</si>
  <si>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</si>
  <si>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</si>
  <si>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</si>
  <si>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</si>
  <si>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</si>
  <si>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</si>
  <si>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</si>
  <si>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</si>
  <si>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</si>
  <si>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</si>
  <si>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</si>
  <si>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</si>
  <si>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</si>
  <si>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</si>
  <si>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</si>
  <si>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</si>
  <si>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</si>
  <si>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</si>
  <si>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</si>
  <si>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</si>
  <si>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</si>
  <si>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</si>
  <si>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</si>
  <si>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</si>
  <si>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</si>
  <si>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</si>
  <si>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</si>
  <si>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</si>
  <si>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</si>
  <si>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</si>
  <si>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</si>
  <si>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</si>
  <si>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</si>
  <si>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</si>
  <si>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</si>
  <si>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</si>
  <si>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</si>
  <si>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</si>
  <si>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</si>
  <si>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</si>
  <si>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</si>
  <si>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</si>
  <si>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</si>
  <si>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</si>
  <si>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</si>
  <si>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</si>
  <si>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</si>
  <si>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</si>
  <si>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</si>
  <si>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</si>
  <si>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</si>
  <si>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</si>
  <si>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</si>
  <si>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</si>
  <si>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</si>
  <si>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</si>
  <si>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</si>
  <si>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</si>
  <si>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</si>
  <si>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</si>
  <si>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</si>
  <si>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</si>
  <si>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</si>
  <si>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</si>
  <si>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</si>
  <si>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</si>
  <si>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</si>
  <si>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</si>
  <si>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</si>
  <si>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</si>
  <si>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</si>
  <si>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</si>
  <si>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</si>
  <si>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</si>
  <si>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</si>
  <si>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</si>
  <si>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</si>
  <si>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</si>
  <si>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</si>
  <si>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</si>
  <si>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</si>
  <si>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</si>
  <si>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</si>
  <si>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</si>
  <si>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</si>
  <si>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</si>
  <si>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</si>
  <si>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</si>
  <si>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</si>
  <si>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</si>
  <si>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</si>
  <si>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</si>
  <si>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</si>
  <si>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</si>
  <si>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</si>
  <si>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</si>
  <si>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</si>
  <si>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</si>
  <si>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</si>
  <si>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</si>
  <si>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</si>
  <si>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</si>
  <si>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</si>
  <si>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</si>
  <si>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</si>
  <si>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</si>
  <si>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</si>
  <si>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</si>
  <si>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</si>
  <si>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</si>
  <si>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</si>
  <si>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</si>
  <si>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</si>
  <si>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</si>
  <si>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</si>
  <si>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</si>
  <si>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</si>
  <si>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</si>
  <si>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</si>
  <si>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</si>
  <si>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</si>
  <si>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</si>
  <si>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</si>
  <si>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</si>
  <si>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</si>
  <si>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</si>
  <si>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</si>
  <si>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</si>
  <si>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</si>
  <si>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</si>
  <si>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</si>
  <si>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</si>
  <si>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</si>
  <si>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</si>
  <si>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</si>
  <si>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</si>
  <si>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</si>
  <si>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</si>
  <si>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</si>
  <si>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</si>
  <si>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</si>
  <si>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</si>
  <si>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</si>
  <si>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</si>
  <si>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</si>
  <si>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</si>
  <si>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</si>
  <si>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</si>
  <si>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</si>
  <si>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</si>
  <si>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</si>
  <si>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</si>
  <si>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</si>
  <si>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</si>
  <si>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</si>
  <si>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</si>
  <si>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</si>
  <si>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</si>
  <si>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</si>
  <si>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</si>
  <si>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</si>
  <si>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</si>
  <si>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</si>
  <si>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</si>
  <si>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</si>
  <si>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</si>
  <si>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</si>
  <si>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</si>
  <si>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</si>
  <si>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</si>
  <si>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</si>
  <si>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</si>
  <si>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</si>
  <si>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</si>
  <si>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</si>
  <si>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</si>
  <si>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</si>
  <si>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</si>
  <si>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</si>
  <si>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</si>
  <si>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</si>
  <si>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</si>
  <si>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</si>
  <si>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</si>
  <si>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</si>
  <si>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</si>
  <si>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</si>
  <si>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</si>
  <si>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</si>
  <si>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</si>
  <si>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</si>
  <si>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</si>
  <si>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</si>
  <si>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</si>
  <si>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</si>
  <si>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</si>
  <si>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</si>
  <si>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</si>
  <si>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</si>
  <si>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</si>
  <si>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</si>
  <si>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</si>
  <si>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</si>
  <si>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</si>
  <si>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</si>
  <si>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</si>
  <si>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</si>
  <si>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</si>
  <si>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</si>
  <si>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</si>
  <si>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</si>
  <si>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</si>
  <si>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</si>
  <si>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</si>
  <si>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</si>
  <si>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</si>
  <si>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</si>
  <si>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</si>
  <si>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</si>
  <si>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</si>
  <si>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</si>
  <si>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</si>
  <si>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</si>
  <si>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</si>
  <si>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</si>
  <si>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</si>
  <si>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</si>
  <si>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</si>
  <si>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</si>
  <si>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</si>
  <si>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</si>
  <si>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</si>
  <si>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</si>
  <si>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</si>
  <si>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</si>
  <si>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</si>
  <si>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</si>
  <si>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</si>
  <si>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</si>
  <si>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</si>
  <si>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</si>
  <si>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</si>
  <si>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</si>
  <si>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</si>
  <si>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</si>
  <si>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</si>
  <si>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</si>
  <si>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</si>
  <si>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</si>
  <si>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</si>
  <si>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</si>
  <si>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</si>
  <si>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</si>
  <si>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</si>
  <si>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</si>
  <si>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</si>
  <si>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</si>
  <si>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</si>
  <si>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</si>
  <si>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</si>
  <si>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</si>
  <si>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</si>
  <si>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</si>
  <si>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</si>
  <si>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</si>
  <si>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</si>
  <si>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</si>
  <si>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</si>
  <si>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</si>
  <si>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</si>
  <si>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</si>
  <si>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</si>
  <si>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</si>
  <si>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</si>
  <si>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</si>
  <si>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</si>
  <si>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</si>
  <si>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</si>
  <si>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</si>
  <si>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</si>
  <si>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</si>
  <si>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</si>
  <si>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</si>
  <si>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</si>
  <si>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</si>
  <si>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</si>
  <si>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</si>
  <si>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</si>
  <si>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</si>
  <si>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</si>
  <si>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</si>
  <si>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</si>
  <si>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</si>
  <si>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</si>
  <si>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</si>
  <si>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</si>
  <si>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</si>
  <si>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</si>
  <si>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</si>
  <si>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</si>
  <si>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</si>
  <si>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</si>
  <si>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</si>
  <si>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</si>
  <si>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</si>
  <si>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</si>
  <si>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</si>
  <si>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</si>
  <si>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</si>
  <si>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</si>
  <si>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</si>
  <si>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</si>
  <si>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</si>
  <si>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</si>
  <si>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</si>
  <si>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</si>
  <si>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</si>
  <si>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</si>
  <si>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</si>
  <si>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</si>
  <si>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</si>
  <si>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</si>
  <si>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</si>
  <si>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</si>
  <si>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</si>
  <si>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</si>
  <si>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</si>
  <si>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</si>
  <si>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</si>
  <si>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</si>
  <si>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</si>
  <si>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</si>
  <si>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</si>
  <si>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</si>
  <si>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</si>
  <si>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</si>
  <si>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</si>
  <si>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</si>
  <si>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</si>
  <si>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</si>
  <si>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</si>
  <si>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</si>
  <si>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</si>
  <si>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</si>
  <si>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</si>
  <si>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</si>
  <si>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</si>
  <si>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</si>
  <si>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</si>
  <si>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</si>
  <si>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</si>
  <si>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</si>
  <si>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</si>
  <si>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</si>
  <si>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</si>
  <si>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</si>
  <si>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</si>
  <si>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</si>
  <si>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</si>
  <si>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</si>
  <si>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</si>
  <si>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</si>
  <si>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</si>
  <si>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</si>
  <si>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</si>
  <si>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</si>
  <si>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</si>
  <si>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</si>
  <si>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</si>
  <si>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</si>
  <si>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</si>
  <si>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</si>
  <si>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</si>
  <si>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</si>
  <si>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</si>
  <si>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</si>
  <si>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</si>
  <si>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</si>
  <si>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</si>
  <si>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</si>
  <si>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</si>
  <si>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</si>
  <si>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</si>
  <si>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</si>
  <si>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</si>
  <si>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</si>
  <si>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</si>
  <si>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</si>
  <si>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</si>
  <si>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</si>
  <si>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</si>
  <si>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</si>
  <si>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</si>
  <si>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</si>
  <si>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</si>
  <si>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</si>
  <si>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</si>
  <si>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</si>
  <si>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</si>
  <si>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</si>
  <si>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</si>
  <si>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</si>
  <si>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</si>
  <si>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</si>
  <si>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</si>
  <si>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</si>
  <si>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</si>
  <si>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</si>
  <si>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</si>
  <si>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</si>
  <si>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</si>
  <si>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</si>
  <si>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</si>
  <si>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</si>
  <si>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</si>
  <si>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</si>
  <si>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</si>
  <si>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</si>
  <si>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</si>
  <si>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</si>
  <si>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</si>
  <si>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</si>
  <si>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</si>
  <si>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</si>
  <si>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</si>
  <si>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</si>
  <si>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</si>
  <si>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</si>
  <si>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</si>
  <si>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</si>
  <si>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</si>
  <si>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</si>
  <si>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</si>
  <si>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</si>
  <si>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</si>
  <si>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</si>
  <si>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</si>
  <si>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</si>
  <si>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</si>
  <si>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</si>
  <si>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</si>
  <si>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</si>
  <si>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</si>
  <si>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</si>
  <si>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</si>
  <si>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</si>
  <si>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</si>
  <si>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</si>
  <si>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</si>
  <si>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</si>
  <si>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</si>
  <si>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</si>
  <si>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</si>
  <si>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</si>
  <si>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</si>
  <si>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</si>
  <si>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</si>
  <si>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</si>
  <si>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</si>
  <si>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</si>
  <si>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</si>
  <si>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</si>
  <si>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</si>
  <si>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</si>
  <si>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</si>
  <si>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</si>
  <si>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</si>
  <si>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</si>
  <si>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</si>
  <si>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</si>
  <si>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</si>
  <si>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</si>
  <si>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</si>
  <si>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</si>
  <si>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</si>
  <si>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</si>
  <si>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</si>
  <si>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</si>
  <si>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</si>
  <si>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</si>
  <si>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</si>
  <si>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</si>
  <si>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</si>
  <si>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</si>
  <si>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</si>
  <si>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</si>
  <si>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</si>
  <si>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</si>
  <si>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</si>
  <si>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</si>
  <si>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</si>
  <si>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</si>
  <si>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</si>
  <si>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</si>
  <si>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</si>
  <si>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</si>
  <si>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</si>
  <si>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</si>
  <si>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</si>
  <si>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</si>
  <si>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</si>
  <si>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</si>
  <si>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</si>
  <si>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</si>
  <si>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</si>
  <si>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</si>
  <si>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</si>
  <si>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</si>
  <si>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</si>
  <si>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</si>
  <si>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</si>
  <si>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</si>
  <si>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</si>
  <si>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</si>
  <si>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</si>
  <si>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</si>
  <si>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</si>
  <si>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</si>
  <si>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</si>
  <si>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</si>
  <si>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</si>
  <si>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</si>
  <si>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</si>
  <si>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</si>
  <si>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</si>
  <si>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</si>
  <si>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</si>
  <si>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</si>
  <si>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</si>
  <si>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</si>
  <si>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</si>
  <si>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</si>
  <si>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</si>
  <si>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</si>
  <si>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</si>
  <si>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</si>
  <si>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</si>
  <si>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</si>
  <si>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</si>
  <si>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</si>
  <si>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</si>
  <si>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</si>
  <si>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</si>
  <si>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</si>
  <si>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</si>
  <si>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</si>
  <si>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</si>
  <si>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</si>
  <si>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</si>
  <si>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</si>
  <si>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</si>
  <si>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</si>
  <si>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</si>
  <si>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</si>
  <si>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</si>
  <si>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</si>
  <si>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</si>
  <si>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</si>
  <si>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</si>
  <si>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</si>
  <si>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</si>
  <si>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</si>
  <si>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</si>
  <si>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</si>
  <si>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</si>
  <si>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</si>
  <si>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</si>
  <si>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</si>
  <si>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</si>
  <si>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</si>
  <si>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</si>
  <si>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</si>
  <si>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</si>
  <si>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</si>
  <si>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</si>
  <si>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</si>
  <si>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</si>
  <si>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</si>
  <si>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</si>
  <si>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</si>
  <si>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</si>
  <si>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</si>
  <si>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</si>
  <si>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</si>
  <si>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</si>
  <si>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</si>
  <si>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</si>
  <si>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</si>
  <si>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</si>
  <si>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</si>
  <si>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</si>
  <si>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</si>
  <si>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</si>
  <si>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</si>
  <si>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</si>
  <si>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</si>
  <si>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</si>
  <si>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</si>
  <si>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</si>
  <si>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</si>
  <si>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</si>
  <si>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</si>
  <si>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</si>
  <si>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</si>
  <si>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</si>
  <si>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</si>
  <si>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</si>
  <si>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</si>
  <si>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</si>
  <si>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</si>
  <si>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</si>
  <si>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</si>
  <si>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</si>
  <si>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</si>
  <si>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</si>
  <si>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</si>
  <si>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</si>
  <si>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</si>
  <si>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</si>
  <si>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</si>
  <si>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</si>
  <si>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</si>
  <si>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</si>
  <si>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</si>
  <si>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</si>
  <si>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</si>
  <si>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</si>
  <si>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</si>
  <si>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</si>
  <si>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</si>
  <si>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</si>
  <si>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</si>
  <si>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</si>
  <si>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</si>
  <si>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</si>
  <si>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</si>
  <si>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</si>
  <si>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</si>
  <si>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</si>
  <si>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</si>
  <si>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</si>
  <si>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</si>
  <si>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</si>
  <si>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</si>
  <si>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</si>
  <si>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</si>
  <si>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</si>
  <si>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</si>
  <si>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</si>
  <si>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</si>
  <si>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</si>
  <si>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</si>
  <si>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</si>
  <si>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</si>
  <si>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</si>
  <si>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</si>
  <si>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</si>
  <si>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</si>
  <si>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</si>
  <si>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</si>
  <si>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</si>
  <si>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</si>
  <si>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</si>
  <si>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</si>
  <si>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</si>
  <si>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</si>
  <si>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</si>
  <si>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</si>
  <si>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</si>
  <si>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</si>
  <si>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</si>
  <si>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</si>
  <si>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</si>
  <si>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</si>
  <si>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</si>
  <si>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</si>
  <si>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</si>
  <si>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</si>
  <si>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</si>
  <si>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</si>
  <si>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</si>
  <si>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</si>
  <si>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</si>
  <si>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</si>
  <si>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</si>
  <si>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</si>
  <si>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</si>
  <si>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</si>
  <si>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</si>
  <si>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</si>
  <si>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</si>
  <si>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</si>
  <si>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</si>
  <si>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</si>
  <si>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</si>
  <si>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</si>
  <si>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</si>
  <si>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</si>
  <si>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</si>
  <si>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</si>
  <si>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</si>
  <si>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</si>
  <si>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</si>
  <si>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</si>
  <si>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</si>
  <si>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</si>
  <si>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</si>
  <si>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</si>
  <si>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</si>
  <si>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</si>
  <si>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</si>
  <si>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</si>
  <si>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</si>
  <si>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</si>
  <si>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</si>
  <si>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</si>
  <si>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</si>
  <si>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</si>
  <si>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</si>
  <si>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</si>
  <si>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</si>
  <si>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</si>
  <si>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</si>
  <si>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</si>
  <si>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</si>
  <si>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</si>
  <si>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</si>
  <si>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</si>
  <si>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</si>
  <si>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</si>
  <si>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</si>
  <si>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</si>
  <si>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</si>
  <si>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</si>
  <si>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</si>
  <si>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</si>
  <si>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</si>
  <si>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</si>
  <si>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</si>
  <si>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</si>
  <si>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</si>
  <si>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</si>
  <si>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</si>
  <si>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</si>
  <si>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</si>
  <si>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</si>
  <si>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</si>
  <si>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</si>
  <si>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</si>
  <si>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</si>
  <si>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</si>
  <si>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</si>
  <si>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</si>
  <si>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</si>
  <si>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</si>
  <si>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</si>
  <si>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</si>
  <si>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</si>
  <si>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</si>
  <si>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</si>
  <si>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</si>
  <si>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</si>
  <si>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</si>
  <si>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</si>
  <si>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</si>
  <si>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</si>
  <si>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</si>
  <si>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</si>
  <si>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</si>
  <si>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</si>
  <si>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</si>
  <si>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</si>
  <si>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</si>
  <si>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</si>
  <si>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</si>
  <si>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</si>
  <si>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</si>
  <si>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</si>
  <si>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</si>
  <si>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</si>
  <si>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</si>
  <si>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</si>
  <si>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</si>
  <si>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</si>
  <si>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</si>
  <si>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</si>
  <si>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</si>
  <si>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</si>
  <si>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</si>
  <si>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</si>
  <si>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</si>
  <si>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</si>
  <si>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</si>
  <si>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</si>
  <si>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</si>
  <si>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</si>
  <si>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</si>
  <si>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</si>
  <si>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</si>
  <si>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</si>
  <si>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</si>
  <si>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</si>
  <si>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</si>
  <si>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</si>
  <si>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</si>
  <si>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</si>
  <si>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</si>
  <si>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</si>
  <si>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</si>
  <si>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</si>
  <si>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</si>
  <si>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</si>
  <si>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</si>
  <si>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</si>
  <si>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</si>
  <si>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</si>
  <si>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</si>
  <si>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</si>
  <si>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</si>
  <si>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</si>
  <si>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</si>
  <si>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</si>
  <si>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</si>
  <si>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</si>
  <si>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</si>
  <si>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</si>
  <si>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</si>
  <si>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</si>
  <si>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</si>
  <si>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</si>
  <si>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</si>
  <si>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</si>
  <si>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</si>
  <si>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</si>
  <si>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</si>
  <si>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</si>
  <si>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</si>
  <si>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</si>
  <si>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</si>
  <si>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</si>
  <si>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</si>
  <si>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</si>
  <si>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</si>
  <si>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</si>
  <si>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</si>
  <si>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</si>
  <si>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</si>
  <si>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</si>
  <si>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</si>
  <si>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</si>
  <si>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</si>
  <si>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</si>
  <si>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</si>
  <si>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</si>
  <si>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</si>
  <si>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</si>
  <si>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</si>
  <si>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</si>
  <si>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</si>
  <si>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</si>
  <si>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</si>
  <si>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</si>
  <si>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</si>
  <si>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</si>
  <si>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</si>
  <si>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</si>
  <si>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</si>
  <si>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</si>
  <si>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</si>
  <si>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</si>
  <si>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</si>
  <si>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</si>
  <si>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</si>
  <si>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</si>
  <si>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</si>
  <si>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</si>
  <si>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</si>
  <si>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</si>
  <si>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</si>
  <si>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</si>
  <si>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</si>
  <si>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</si>
  <si>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</si>
  <si>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</si>
  <si>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</si>
  <si>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</si>
  <si>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</si>
  <si>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</si>
  <si>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</si>
  <si>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</si>
  <si>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</si>
  <si>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</si>
  <si>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</si>
  <si>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</si>
  <si>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</si>
  <si>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</si>
  <si>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</si>
  <si>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</si>
  <si>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</si>
  <si>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</si>
  <si>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</si>
  <si>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</si>
  <si>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</si>
  <si>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</si>
  <si>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</si>
  <si>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</si>
  <si>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</si>
  <si>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</si>
  <si>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</si>
  <si>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</si>
  <si>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</si>
  <si>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</si>
  <si>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</si>
  <si>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</si>
  <si>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</si>
  <si>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</si>
  <si>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</si>
  <si>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</si>
  <si>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</si>
  <si>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</si>
  <si>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</si>
  <si>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</si>
  <si>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</si>
  <si>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</si>
  <si>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</si>
  <si>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</si>
  <si>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</si>
  <si>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</si>
  <si>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</si>
  <si>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</si>
  <si>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</si>
  <si>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</si>
  <si>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</si>
  <si>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</si>
  <si>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</si>
  <si>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</si>
  <si>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</si>
  <si>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</si>
  <si>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</si>
  <si>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</si>
  <si>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</si>
  <si>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</si>
  <si>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</si>
  <si>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</si>
  <si>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</si>
  <si>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</si>
  <si>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</si>
  <si>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</si>
  <si>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</si>
  <si>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</si>
  <si>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</si>
  <si>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</si>
  <si>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</si>
  <si>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</si>
  <si>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</si>
  <si>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</si>
  <si>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</si>
  <si>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</si>
  <si>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</si>
  <si>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</si>
  <si>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</si>
  <si>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</si>
  <si>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</si>
  <si>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</si>
  <si>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</si>
  <si>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</si>
  <si>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</si>
  <si>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</si>
  <si>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</si>
  <si>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</si>
  <si>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</si>
  <si>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</si>
  <si>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</si>
  <si>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</si>
  <si>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</si>
  <si>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</si>
  <si>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</si>
  <si>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</si>
  <si>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</si>
  <si>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</si>
  <si>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</si>
  <si>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</si>
  <si>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</si>
  <si>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</si>
  <si>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</si>
  <si>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</si>
  <si>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</si>
  <si>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</si>
  <si>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</si>
  <si>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</si>
  <si>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</si>
  <si>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</si>
  <si>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</si>
  <si>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</si>
  <si>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</si>
  <si>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</si>
  <si>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</si>
  <si>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</si>
  <si>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</si>
  <si>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</si>
  <si>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</si>
  <si>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</si>
  <si>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</si>
  <si>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</si>
  <si>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</si>
  <si>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</si>
  <si>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</si>
  <si>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</si>
  <si>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</si>
  <si>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</si>
  <si>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</si>
  <si>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</si>
  <si>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</si>
  <si>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</si>
  <si>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</si>
  <si>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</si>
  <si>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</si>
  <si>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</si>
  <si>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</si>
  <si>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</si>
  <si>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</si>
  <si>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</si>
  <si>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</si>
  <si>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</si>
  <si>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</si>
  <si>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</si>
  <si>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</si>
  <si>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</si>
  <si>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</si>
  <si>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</si>
  <si>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</si>
  <si>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</si>
  <si>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</si>
  <si>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</si>
  <si>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</si>
  <si>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</si>
  <si>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</si>
  <si>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</si>
  <si>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</si>
  <si>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</si>
  <si>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</si>
  <si>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</si>
  <si>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</si>
  <si>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</si>
  <si>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</si>
  <si>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</si>
  <si>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</si>
  <si>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</si>
  <si>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</si>
  <si>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</si>
  <si>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</si>
  <si>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</si>
  <si>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</si>
  <si>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</si>
  <si>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</si>
  <si>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</si>
  <si>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</si>
  <si>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</si>
  <si>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</si>
  <si>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</si>
  <si>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</si>
  <si>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</si>
  <si>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</si>
  <si>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</si>
  <si>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</si>
  <si>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</si>
  <si>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</si>
  <si>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</si>
  <si>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</si>
  <si>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</si>
  <si>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</si>
  <si>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</si>
  <si>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</si>
  <si>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</si>
  <si>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</si>
  <si>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</si>
  <si>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</si>
  <si>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</si>
  <si>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</si>
  <si>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</si>
  <si>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</si>
  <si>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</si>
  <si>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</si>
  <si>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</si>
  <si>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</si>
  <si>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</si>
  <si>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</si>
  <si>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</si>
  <si>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</si>
  <si>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</si>
  <si>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</si>
  <si>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</si>
  <si>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</si>
  <si>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</si>
  <si>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</si>
  <si>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</si>
  <si>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</si>
  <si>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</si>
  <si>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</si>
  <si>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</si>
  <si>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</si>
  <si>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</si>
  <si>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</si>
  <si>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</si>
  <si>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</si>
  <si>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</si>
  <si>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</si>
  <si>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</si>
  <si>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</si>
  <si>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</si>
  <si>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</si>
  <si>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</si>
  <si>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</si>
  <si>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</si>
  <si>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</si>
  <si>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</si>
  <si>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</si>
  <si>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</si>
  <si>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</si>
  <si>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</si>
  <si>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</si>
  <si>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</si>
  <si>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</si>
  <si>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</si>
  <si>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</si>
  <si>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</si>
  <si>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</si>
  <si>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</si>
  <si>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</si>
  <si>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</si>
  <si>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</si>
  <si>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</si>
  <si>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</si>
  <si>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</si>
  <si>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</si>
  <si>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</si>
  <si>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</si>
  <si>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</si>
  <si>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</si>
  <si>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</si>
  <si>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</si>
  <si>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</si>
  <si>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</si>
  <si>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</si>
  <si>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</si>
  <si>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</si>
  <si>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</si>
  <si>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</si>
  <si>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</si>
  <si>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</si>
  <si>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</si>
  <si>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</si>
  <si>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</si>
  <si>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</si>
  <si>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</si>
  <si>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</si>
  <si>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</si>
  <si>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</si>
  <si>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</si>
  <si>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</si>
  <si>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</si>
  <si>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</si>
  <si>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</si>
  <si>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</si>
  <si>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</si>
  <si>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</si>
  <si>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</si>
  <si>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</si>
  <si>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</si>
  <si>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</si>
  <si>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</si>
  <si>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</si>
  <si>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</si>
  <si>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</si>
  <si>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</si>
  <si>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</si>
  <si>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</si>
  <si>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</si>
  <si>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</si>
  <si>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</si>
  <si>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</si>
  <si>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</si>
  <si>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</si>
  <si>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</si>
  <si>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</si>
  <si>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</si>
  <si>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</si>
  <si>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</si>
  <si>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</si>
  <si>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</si>
  <si>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</si>
  <si>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</si>
  <si>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</si>
  <si>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</si>
  <si>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</si>
  <si>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</si>
  <si>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</si>
  <si>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</si>
  <si>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</si>
  <si>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</si>
  <si>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</si>
  <si>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</si>
  <si>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</si>
  <si>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</si>
  <si>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</si>
  <si>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</si>
  <si>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</si>
  <si>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</si>
  <si>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</si>
  <si>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</si>
  <si>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</si>
  <si>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</si>
  <si>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</si>
  <si>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</si>
  <si>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</si>
  <si>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</si>
  <si>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</si>
  <si>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</si>
  <si>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</si>
  <si>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</si>
  <si>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</si>
  <si>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</si>
  <si>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</si>
  <si>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</si>
  <si>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</si>
  <si>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</si>
  <si>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</si>
  <si>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</si>
  <si>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</si>
  <si>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</si>
  <si>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</si>
  <si>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</si>
  <si>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</si>
  <si>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</si>
  <si>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</si>
  <si>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</si>
  <si>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</si>
  <si>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</si>
  <si>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</si>
  <si>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</si>
  <si>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</si>
  <si>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</si>
  <si>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</si>
  <si>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</si>
  <si>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</si>
  <si>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</si>
  <si>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</si>
  <si>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</si>
  <si>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</si>
  <si>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</si>
  <si>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</si>
  <si>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</si>
  <si>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</si>
  <si>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</si>
  <si>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</si>
  <si>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</si>
  <si>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</si>
  <si>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</si>
  <si>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</si>
  <si>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</si>
  <si>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</si>
  <si>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</si>
  <si>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</si>
  <si>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</si>
  <si>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</si>
  <si>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</si>
  <si>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</si>
  <si>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</si>
  <si>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</si>
  <si>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</si>
  <si>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</si>
  <si>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</si>
  <si>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</si>
  <si>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</si>
  <si>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</si>
  <si>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</si>
  <si>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</si>
  <si>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</si>
  <si>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</si>
  <si>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</si>
  <si>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</si>
  <si>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</si>
  <si>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</si>
  <si>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</si>
  <si>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</si>
  <si>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</si>
  <si>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</si>
  <si>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</si>
  <si>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</si>
  <si>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</si>
  <si>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</si>
  <si>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</si>
  <si>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</si>
  <si>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</si>
  <si>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</si>
  <si>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</si>
  <si>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</si>
  <si>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</si>
  <si>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</si>
  <si>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</si>
  <si>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</si>
  <si>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</si>
  <si>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</si>
  <si>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</si>
  <si>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</si>
  <si>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</si>
  <si>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</si>
  <si>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</si>
  <si>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</si>
  <si>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</si>
  <si>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</si>
  <si>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</si>
  <si>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</si>
  <si>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</si>
  <si>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</si>
  <si>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</si>
  <si>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</si>
  <si>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</si>
  <si>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</si>
  <si>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</si>
  <si>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</si>
  <si>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</si>
  <si>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</si>
  <si>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</si>
  <si>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</si>
  <si>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</si>
  <si>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</si>
  <si>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</si>
  <si>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</si>
  <si>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</si>
  <si>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</si>
  <si>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</si>
  <si>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</si>
  <si>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</si>
  <si>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</si>
  <si>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</si>
  <si>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</si>
  <si>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</si>
  <si>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</si>
  <si>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</si>
  <si>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</si>
  <si>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</si>
  <si>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</si>
  <si>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</si>
  <si>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</si>
  <si>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</si>
  <si>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</si>
  <si>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</si>
  <si>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</si>
  <si>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</si>
  <si>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</si>
  <si>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</si>
  <si>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</si>
  <si>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</si>
  <si>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</si>
  <si>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</si>
  <si>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</si>
  <si>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</si>
  <si>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</si>
  <si>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</si>
  <si>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</si>
  <si>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</si>
  <si>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</si>
  <si>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</si>
  <si>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</si>
  <si>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</si>
  <si>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</si>
  <si>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</si>
  <si>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</si>
  <si>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</si>
  <si>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</si>
  <si>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</si>
  <si>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</si>
  <si>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</si>
  <si>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</si>
  <si>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</si>
  <si>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</si>
  <si>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</si>
  <si>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</si>
  <si>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</si>
  <si>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</si>
  <si>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</si>
  <si>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</si>
  <si>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</si>
  <si>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</si>
  <si>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</si>
  <si>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</si>
  <si>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</si>
  <si>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</si>
  <si>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</si>
  <si>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</si>
  <si>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</si>
  <si>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</si>
  <si>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</si>
  <si>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</si>
  <si>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</si>
  <si>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</si>
  <si>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</si>
  <si>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</si>
  <si>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</si>
  <si>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</si>
  <si>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</si>
  <si>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</si>
  <si>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</si>
  <si>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</si>
  <si>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</si>
  <si>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</si>
  <si>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</si>
  <si>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</si>
  <si>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</si>
  <si>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</si>
  <si>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</si>
  <si>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</si>
  <si>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</si>
  <si>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</si>
  <si>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</si>
  <si>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</si>
  <si>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</si>
  <si>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</si>
  <si>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</si>
  <si>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</si>
  <si>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</si>
  <si>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</si>
  <si>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</si>
  <si>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</si>
  <si>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</si>
  <si>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</si>
  <si>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</si>
  <si>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</si>
  <si>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</si>
  <si>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</si>
  <si>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</si>
  <si>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</si>
  <si>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</si>
  <si>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</si>
  <si>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</si>
  <si>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</si>
  <si>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</si>
  <si>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</si>
  <si>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</si>
  <si>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</si>
  <si>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</si>
  <si>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</si>
  <si>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</si>
  <si>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</si>
  <si>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</si>
  <si>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</si>
  <si>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</si>
  <si>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</si>
  <si>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</si>
  <si>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</si>
  <si>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</si>
  <si>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</si>
  <si>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</si>
  <si>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</si>
  <si>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</si>
  <si>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</si>
  <si>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</si>
  <si>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</si>
  <si>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</si>
  <si>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</si>
  <si>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</si>
  <si>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</si>
  <si>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</si>
  <si>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</si>
  <si>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</si>
  <si>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</si>
  <si>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</si>
  <si>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</si>
  <si>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</si>
  <si>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</si>
  <si>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</si>
  <si>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</si>
  <si>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</si>
  <si>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</si>
  <si>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</si>
  <si>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</si>
  <si>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</si>
  <si>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</si>
  <si>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</si>
  <si>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</si>
  <si>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</si>
  <si>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</si>
  <si>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</si>
  <si>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</si>
  <si>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</si>
  <si>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</si>
  <si>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</si>
  <si>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</si>
  <si>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</si>
  <si>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</si>
  <si>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</si>
  <si>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</si>
  <si>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</si>
  <si>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</si>
  <si>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</si>
  <si>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</si>
  <si>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</si>
  <si>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</si>
  <si>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</si>
  <si>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</si>
  <si>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</si>
  <si>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</si>
  <si>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</si>
  <si>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</si>
  <si>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</si>
  <si>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</si>
  <si>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</si>
  <si>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</si>
  <si>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</si>
  <si>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</si>
  <si>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</si>
  <si>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</si>
  <si>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</si>
  <si>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</si>
  <si>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</si>
  <si>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</si>
  <si>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</si>
  <si>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</si>
  <si>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</si>
  <si>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</si>
  <si>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</si>
  <si>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</si>
  <si>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</si>
  <si>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</si>
  <si>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</si>
  <si>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</si>
  <si>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</si>
  <si>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</si>
  <si>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</si>
  <si>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</si>
  <si>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</si>
  <si>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</si>
  <si>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</si>
  <si>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</si>
  <si>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</si>
  <si>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</si>
  <si>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</si>
  <si>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</si>
  <si>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</si>
  <si>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</si>
  <si>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</si>
  <si>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</si>
  <si>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</si>
  <si>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</si>
  <si>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</si>
  <si>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</si>
  <si>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</si>
  <si>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</si>
  <si>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</si>
  <si>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</si>
  <si>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</si>
  <si>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</si>
  <si>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</si>
  <si>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</si>
  <si>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</si>
  <si>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</si>
  <si>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</si>
  <si>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</si>
  <si>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</si>
  <si>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</si>
  <si>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</si>
  <si>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</si>
  <si>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</si>
  <si>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</si>
  <si>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</si>
  <si>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</si>
  <si>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</si>
  <si>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</si>
  <si>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</si>
  <si>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</si>
  <si>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</si>
  <si>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</si>
  <si>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</si>
  <si>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</si>
  <si>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</si>
  <si>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</si>
  <si>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</si>
  <si>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</si>
  <si>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</si>
  <si>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</si>
  <si>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</si>
  <si>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</si>
  <si>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</si>
  <si>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</si>
  <si>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</si>
  <si>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</si>
  <si>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</si>
  <si>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</si>
  <si>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</si>
  <si>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</si>
  <si>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</si>
  <si>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</si>
  <si>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</si>
  <si>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</si>
  <si>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</si>
  <si>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</si>
  <si>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</si>
  <si>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</si>
  <si>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</si>
  <si>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</si>
  <si>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</si>
  <si>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</si>
  <si>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</si>
  <si>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</si>
  <si>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</si>
  <si>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</si>
  <si>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</si>
  <si>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</si>
  <si>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</si>
  <si>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</si>
  <si>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</si>
  <si>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</si>
  <si>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</si>
  <si>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</si>
  <si>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</si>
  <si>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</si>
  <si>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</si>
  <si>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</si>
  <si>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</si>
  <si>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</si>
  <si>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</si>
  <si>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</si>
  <si>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</si>
  <si>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</si>
  <si>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</si>
  <si>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</si>
  <si>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</si>
  <si>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</si>
  <si>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</si>
  <si>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</si>
  <si>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</si>
  <si>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</si>
  <si>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</si>
  <si>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</si>
  <si>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</si>
  <si>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</si>
  <si>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</si>
  <si>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</si>
  <si>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</si>
  <si>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</si>
  <si>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</si>
  <si>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</si>
  <si>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</si>
  <si>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</si>
  <si>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</si>
  <si>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</si>
  <si>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</si>
  <si>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</si>
  <si>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</si>
  <si>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</si>
  <si>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</si>
  <si>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</si>
  <si>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</si>
  <si>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</si>
  <si>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</si>
  <si>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</si>
  <si>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</si>
  <si>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</si>
  <si>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</si>
  <si>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</si>
  <si>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</si>
  <si>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</si>
  <si>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</si>
  <si>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</si>
  <si>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</si>
  <si>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</si>
  <si>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</si>
  <si>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</si>
  <si>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</si>
  <si>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</si>
  <si>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</si>
  <si>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</si>
  <si>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</si>
  <si>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</si>
  <si>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</si>
  <si>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</si>
  <si>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</si>
  <si>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</si>
  <si>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</si>
  <si>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</si>
  <si>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</si>
  <si>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</si>
  <si>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</si>
  <si>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</si>
  <si>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</si>
  <si>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</si>
  <si>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</si>
  <si>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</si>
  <si>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</si>
  <si>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</si>
  <si>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</si>
  <si>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</si>
  <si>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</si>
  <si>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</si>
  <si>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</si>
  <si>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</si>
  <si>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</si>
  <si>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</si>
  <si>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</si>
  <si>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</si>
  <si>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</si>
  <si>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</si>
  <si>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</si>
  <si>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</si>
  <si>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</si>
  <si>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</si>
  <si>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</si>
  <si>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</si>
  <si>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</si>
  <si>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</si>
  <si>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</si>
  <si>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</si>
  <si>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</si>
  <si>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</si>
  <si>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</si>
  <si>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</si>
  <si>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</si>
  <si>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</si>
  <si>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</si>
  <si>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</si>
  <si>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</si>
  <si>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</si>
  <si>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</si>
  <si>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</si>
  <si>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</si>
  <si>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</si>
  <si>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</si>
  <si>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</si>
  <si>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</si>
  <si>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</si>
  <si>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</si>
  <si>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</si>
  <si>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</si>
  <si>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</si>
  <si>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</si>
  <si>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</si>
  <si>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</si>
  <si>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</si>
  <si>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</si>
  <si>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</si>
  <si>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</si>
  <si>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</si>
  <si>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</si>
  <si>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</si>
  <si>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</si>
  <si>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</si>
  <si>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</si>
  <si>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</si>
  <si>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</si>
  <si>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</si>
  <si>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</si>
  <si>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</si>
  <si>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</si>
  <si>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</si>
  <si>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</si>
  <si>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</si>
  <si>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</si>
  <si>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</si>
  <si>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</si>
  <si>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</si>
  <si>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</si>
  <si>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</si>
  <si>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</si>
  <si>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</si>
  <si>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</si>
  <si>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</si>
  <si>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</si>
  <si>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</si>
  <si>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</si>
  <si>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</si>
  <si>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</si>
  <si>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</si>
  <si>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</si>
  <si>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</si>
  <si>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</si>
  <si>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</si>
  <si>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</si>
  <si>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</si>
  <si>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</si>
  <si>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</si>
  <si>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</si>
  <si>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</si>
  <si>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</si>
  <si>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</si>
  <si>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</si>
  <si>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</si>
  <si>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</si>
  <si>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</si>
  <si>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</si>
  <si>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</si>
  <si>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</si>
  <si>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</si>
  <si>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</si>
  <si>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</si>
  <si>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</si>
  <si>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</si>
  <si>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</si>
  <si>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</si>
  <si>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</si>
  <si>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</si>
  <si>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</si>
  <si>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</si>
  <si>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</si>
  <si>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</si>
  <si>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</si>
  <si>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</si>
  <si>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</si>
  <si>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</si>
  <si>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</si>
  <si>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</si>
  <si>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</si>
  <si>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</si>
  <si>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</si>
  <si>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</si>
  <si>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</si>
  <si>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</si>
  <si>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</si>
  <si>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</si>
  <si>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</si>
  <si>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</si>
  <si>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</si>
  <si>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</si>
  <si>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</si>
  <si>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</si>
  <si>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</si>
  <si>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</si>
  <si>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</si>
  <si>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</si>
  <si>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</si>
  <si>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</si>
  <si>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</si>
  <si>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</si>
  <si>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</si>
  <si>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</si>
  <si>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</si>
  <si>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</si>
  <si>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</si>
  <si>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</si>
  <si>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</si>
  <si>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</si>
  <si>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</si>
  <si>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</si>
  <si>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</si>
  <si>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</si>
  <si>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</si>
  <si>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</si>
  <si>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</si>
  <si>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</si>
  <si>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</si>
  <si>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</si>
  <si>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</si>
  <si>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</si>
  <si>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</si>
  <si>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</si>
  <si>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</si>
  <si>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</si>
  <si>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</si>
  <si>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</si>
  <si>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</si>
  <si>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</si>
  <si>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</si>
  <si>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</si>
  <si>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</si>
  <si>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</si>
  <si>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</si>
  <si>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</si>
  <si>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</si>
  <si>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</si>
  <si>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</si>
  <si>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</si>
  <si>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</si>
  <si>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</si>
  <si>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</si>
  <si>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</si>
  <si>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</si>
  <si>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</si>
  <si>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</si>
  <si>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</si>
  <si>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</si>
  <si>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</si>
  <si>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</si>
  <si>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</si>
  <si>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</si>
  <si>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</si>
  <si>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</si>
  <si>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</si>
  <si>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</si>
  <si>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</si>
  <si>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</si>
  <si>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</si>
  <si>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</si>
  <si>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</si>
  <si>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</si>
  <si>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</si>
  <si>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</si>
  <si>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</si>
  <si>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</si>
  <si>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</si>
  <si>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</si>
  <si>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</si>
  <si>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</si>
  <si>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</si>
  <si>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</si>
  <si>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</si>
  <si>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</si>
  <si>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</si>
  <si>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</si>
  <si>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</si>
  <si>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</si>
  <si>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</si>
  <si>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</si>
  <si>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</si>
  <si>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</si>
  <si>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</si>
  <si>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</si>
  <si>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</si>
  <si>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</si>
  <si>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</si>
  <si>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</si>
  <si>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</si>
  <si>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</si>
  <si>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</si>
  <si>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</si>
  <si>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</si>
  <si>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</si>
  <si>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</si>
  <si>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</si>
  <si>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</si>
  <si>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</si>
  <si>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</si>
  <si>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</si>
  <si>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</si>
  <si>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</si>
  <si>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</si>
  <si>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</si>
  <si>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</si>
  <si>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</si>
  <si>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</si>
  <si>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</si>
  <si>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</si>
  <si>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</si>
  <si>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</si>
  <si>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</si>
  <si>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</si>
  <si>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</si>
  <si>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</si>
  <si>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</si>
  <si>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</si>
  <si>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</si>
  <si>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</si>
  <si>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</si>
  <si>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</si>
  <si>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</si>
  <si>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</si>
  <si>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</si>
  <si>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</si>
  <si>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</si>
  <si>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</si>
  <si>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</si>
  <si>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</si>
  <si>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</si>
  <si>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</si>
  <si>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</si>
  <si>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</si>
  <si>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</si>
  <si>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</si>
  <si>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</si>
  <si>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</si>
  <si>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</si>
  <si>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</si>
  <si>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</si>
  <si>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</si>
  <si>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</si>
  <si>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</si>
  <si>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</si>
  <si>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</si>
  <si>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</si>
  <si>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</si>
  <si>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</si>
  <si>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</si>
  <si>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</si>
  <si>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</si>
  <si>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</si>
  <si>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</si>
  <si>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</si>
  <si>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</si>
  <si>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</si>
  <si>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</si>
  <si>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</si>
  <si>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</si>
  <si>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</si>
  <si>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</si>
  <si>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</si>
  <si>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</si>
  <si>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</si>
  <si>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</si>
  <si>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</si>
  <si>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</si>
  <si>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</si>
  <si>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</si>
  <si>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</si>
  <si>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</si>
  <si>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</si>
  <si>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</si>
  <si>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</si>
  <si>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</si>
  <si>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</si>
  <si>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</si>
  <si>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</si>
  <si>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</si>
  <si>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</si>
  <si>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</si>
  <si>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</si>
  <si>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</si>
  <si>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</si>
  <si>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</si>
  <si>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</si>
  <si>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</si>
  <si>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</si>
  <si>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</si>
  <si>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</si>
  <si>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</si>
  <si>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</si>
  <si>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</si>
  <si>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</si>
  <si>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</si>
  <si>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</si>
  <si>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</si>
  <si>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</si>
  <si>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</si>
  <si>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</si>
  <si>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</si>
  <si>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</si>
  <si>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</si>
  <si>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</si>
  <si>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</si>
  <si>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</si>
  <si>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</si>
  <si>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</si>
  <si>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</si>
  <si>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</si>
  <si>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</si>
  <si>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</si>
  <si>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</si>
  <si>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</si>
  <si>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</si>
  <si>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</si>
  <si>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</si>
  <si>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</si>
  <si>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</si>
  <si>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</si>
  <si>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</si>
  <si>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</si>
  <si>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</si>
  <si>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</si>
  <si>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</si>
  <si>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</si>
  <si>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</si>
  <si>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</si>
  <si>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</si>
  <si>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</si>
  <si>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</si>
  <si>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</si>
  <si>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</si>
  <si>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</si>
  <si>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</si>
  <si>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</si>
  <si>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</si>
  <si>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</si>
  <si>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</si>
  <si>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</si>
  <si>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</si>
  <si>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</si>
  <si>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</si>
  <si>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</si>
  <si>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</si>
  <si>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</si>
  <si>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</si>
  <si>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</si>
  <si>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</si>
  <si>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</si>
  <si>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</si>
  <si>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</si>
  <si>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</si>
  <si>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</si>
  <si>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</si>
  <si>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</si>
  <si>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</si>
  <si>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</si>
  <si>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</si>
  <si>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</si>
  <si>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</si>
  <si>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</si>
  <si>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</si>
  <si>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</si>
  <si>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</si>
  <si>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</si>
  <si>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</si>
  <si>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</si>
  <si>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</si>
  <si>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</si>
  <si>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</si>
  <si>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</si>
  <si>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</si>
  <si>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</si>
  <si>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</si>
  <si>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</si>
  <si>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</si>
  <si>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</si>
  <si>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</si>
  <si>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</si>
  <si>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</si>
  <si>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</si>
  <si>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</si>
  <si>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</si>
  <si>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</si>
  <si>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</si>
  <si>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</si>
  <si>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</si>
  <si>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</si>
  <si>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</si>
  <si>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</si>
  <si>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</si>
  <si>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</si>
  <si>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</si>
  <si>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</si>
  <si>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</si>
  <si>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</si>
  <si>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</si>
  <si>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</si>
  <si>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</si>
  <si>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</si>
  <si>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</si>
  <si>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</si>
  <si>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</si>
  <si>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</si>
  <si>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</si>
  <si>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</si>
  <si>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</si>
  <si>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</si>
  <si>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</si>
  <si>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</si>
  <si>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</si>
  <si>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</si>
  <si>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</si>
  <si>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</si>
  <si>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</si>
  <si>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</si>
  <si>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</si>
  <si>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</si>
  <si>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</si>
  <si>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</si>
  <si>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</si>
  <si>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</si>
  <si>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</si>
  <si>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</si>
  <si>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</si>
  <si>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</si>
  <si>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</si>
  <si>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</si>
  <si>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</si>
  <si>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</si>
  <si>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</si>
  <si>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</si>
  <si>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</si>
  <si>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</si>
  <si>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</si>
  <si>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</si>
  <si>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</si>
  <si>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</si>
  <si>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</si>
  <si>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</si>
  <si>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</si>
  <si>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</si>
  <si>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</si>
  <si>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</si>
  <si>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</si>
  <si>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</si>
  <si>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</si>
  <si>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</si>
  <si>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</si>
  <si>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</si>
  <si>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</si>
  <si>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</si>
  <si>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</si>
  <si>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</si>
  <si>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</si>
  <si>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</si>
  <si>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</si>
  <si>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</si>
  <si>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</si>
  <si>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</si>
  <si>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</si>
  <si>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</si>
  <si>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</si>
  <si>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</si>
  <si>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</si>
  <si>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</si>
  <si>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</si>
  <si>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</si>
  <si>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</si>
  <si>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</si>
  <si>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</si>
  <si>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</si>
  <si>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</si>
  <si>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</si>
  <si>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</si>
  <si>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</si>
  <si>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</si>
  <si>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</si>
  <si>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</si>
  <si>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</si>
  <si>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</si>
  <si>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</si>
  <si>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</si>
  <si>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</si>
  <si>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</si>
  <si>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</si>
  <si>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</si>
  <si>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</si>
  <si>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</si>
  <si>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</si>
  <si>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</si>
  <si>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</si>
  <si>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</si>
  <si>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</si>
  <si>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</si>
  <si>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</si>
  <si>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</si>
  <si>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</si>
  <si>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</si>
  <si>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</si>
  <si>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</si>
  <si>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</si>
  <si>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</si>
  <si>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</si>
  <si>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</si>
  <si>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</si>
  <si>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</si>
  <si>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</si>
  <si>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</si>
  <si>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</si>
  <si>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</si>
  <si>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</si>
  <si>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</si>
  <si>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</si>
  <si>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</si>
  <si>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</si>
  <si>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</si>
  <si>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</si>
  <si>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</si>
  <si>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</si>
  <si>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</si>
  <si>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</si>
  <si>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</si>
  <si>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</si>
  <si>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</si>
  <si>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</si>
  <si>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</si>
  <si>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</si>
  <si>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</si>
  <si>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</si>
  <si>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</si>
  <si>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</si>
  <si>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</si>
  <si>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</si>
  <si>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</si>
  <si>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</si>
  <si>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</si>
  <si>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</si>
  <si>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</si>
  <si>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</si>
  <si>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</si>
  <si>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</si>
  <si>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</si>
  <si>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</si>
  <si>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</si>
  <si>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</si>
  <si>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</si>
  <si>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</si>
  <si>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</si>
  <si>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</si>
  <si>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</si>
  <si>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</si>
  <si>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</si>
  <si>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</si>
  <si>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</si>
  <si>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</si>
  <si>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</si>
  <si>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</si>
  <si>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</si>
  <si>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</si>
  <si>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</si>
  <si>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</si>
  <si>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</si>
  <si>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</si>
  <si>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</si>
  <si>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</si>
  <si>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</si>
  <si>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</si>
  <si>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</si>
  <si>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</si>
  <si>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</si>
  <si>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</si>
  <si>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</si>
  <si>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</si>
  <si>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</si>
  <si>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</si>
  <si>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</si>
  <si>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</si>
  <si>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</si>
  <si>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</si>
  <si>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</si>
  <si>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</si>
  <si>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</si>
  <si>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</si>
  <si>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</si>
  <si>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</si>
  <si>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</si>
  <si>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</si>
  <si>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</si>
  <si>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</si>
  <si>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</si>
  <si>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</si>
  <si>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</si>
  <si>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</si>
  <si>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</si>
  <si>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</si>
  <si>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</si>
  <si>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</si>
  <si>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</si>
  <si>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</si>
  <si>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</si>
  <si>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</si>
  <si>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</si>
  <si>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</si>
  <si>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</si>
  <si>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</si>
  <si>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</si>
  <si>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</si>
  <si>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</si>
  <si>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</si>
  <si>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</si>
  <si>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</si>
  <si>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</si>
  <si>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</si>
  <si>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</si>
  <si>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</si>
  <si>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</si>
  <si>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</si>
  <si>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</si>
  <si>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</si>
  <si>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</si>
  <si>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</si>
  <si>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</si>
  <si>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</si>
  <si>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</si>
  <si>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</si>
  <si>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</si>
  <si>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</si>
  <si>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</si>
  <si>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</si>
  <si>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</si>
  <si>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</si>
  <si>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</si>
  <si>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</si>
  <si>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</si>
  <si>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</si>
  <si>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</si>
  <si>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</si>
  <si>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</si>
  <si>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</si>
  <si>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</si>
  <si>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</si>
  <si>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</si>
  <si>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</si>
  <si>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</si>
  <si>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</si>
  <si>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</si>
  <si>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</si>
  <si>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</si>
  <si>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</si>
  <si>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</si>
  <si>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</si>
  <si>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</si>
  <si>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</si>
  <si>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</si>
  <si>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</si>
  <si>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</si>
  <si>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</si>
  <si>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</si>
  <si>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</si>
  <si>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</si>
  <si>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</si>
  <si>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</si>
  <si>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</si>
  <si>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</si>
  <si>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</si>
  <si>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</si>
  <si>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</si>
  <si>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</si>
  <si>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</si>
  <si>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</si>
  <si>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</si>
  <si>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</si>
  <si>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</si>
  <si>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</si>
  <si>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</si>
  <si>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</si>
  <si>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</si>
  <si>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</si>
  <si>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</si>
  <si>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</si>
  <si>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</si>
  <si>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</si>
  <si>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</si>
  <si>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</si>
  <si>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</si>
  <si>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</si>
  <si>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</si>
  <si>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</si>
  <si>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</si>
  <si>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</si>
  <si>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</si>
  <si>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</si>
  <si>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</si>
  <si>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</si>
  <si>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</si>
  <si>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</si>
  <si>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</si>
  <si>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</si>
  <si>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</si>
  <si>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</si>
  <si>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</si>
  <si>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</si>
  <si>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</si>
  <si>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</si>
  <si>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</si>
  <si>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</si>
  <si>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</si>
  <si>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</si>
  <si>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</si>
  <si>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</si>
  <si>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</si>
  <si>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</si>
  <si>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</si>
  <si>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</si>
  <si>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</si>
  <si>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</si>
  <si>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</si>
  <si>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</si>
  <si>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</si>
  <si>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</si>
  <si>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</si>
  <si>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</si>
  <si>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</si>
  <si>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</si>
  <si>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</si>
  <si>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</si>
  <si>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</si>
  <si>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</si>
  <si>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</si>
  <si>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</si>
  <si>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</si>
  <si>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</si>
  <si>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</si>
  <si>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</si>
  <si>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</si>
  <si>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</si>
  <si>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</si>
  <si>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</si>
  <si>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</si>
  <si>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</si>
  <si>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</si>
  <si>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</si>
  <si>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</si>
  <si>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</si>
  <si>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</si>
  <si>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</si>
  <si>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</si>
  <si>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</si>
  <si>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</si>
  <si>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</si>
  <si>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</si>
  <si>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</si>
  <si>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</si>
  <si>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</si>
  <si>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</si>
  <si>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</si>
  <si>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</si>
  <si>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</si>
  <si>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</si>
  <si>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</si>
  <si>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</si>
  <si>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</si>
  <si>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</si>
  <si>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</si>
  <si>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</si>
  <si>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</si>
  <si>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</si>
  <si>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</si>
  <si>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</si>
  <si>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</si>
  <si>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</si>
  <si>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</si>
  <si>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</si>
  <si>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</si>
  <si>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</si>
  <si>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</si>
  <si>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</si>
  <si>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</si>
  <si>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</si>
  <si>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</si>
  <si>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</si>
  <si>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</si>
  <si>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</si>
  <si>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</si>
  <si>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</si>
  <si>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</si>
  <si>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</si>
  <si>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</si>
  <si>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</si>
  <si>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</si>
  <si>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</si>
  <si>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</si>
  <si>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</si>
  <si>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</si>
  <si>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</si>
  <si>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</si>
  <si>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</si>
  <si>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</si>
  <si>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</si>
  <si>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</si>
  <si>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</si>
  <si>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</si>
  <si>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</si>
  <si>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</si>
  <si>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</si>
  <si>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</si>
  <si>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</si>
  <si>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</si>
  <si>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</si>
  <si>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</si>
  <si>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</si>
  <si>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</si>
  <si>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</si>
  <si>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</si>
  <si>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</si>
  <si>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</si>
  <si>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</si>
  <si>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</si>
  <si>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</si>
  <si>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</si>
  <si>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</si>
  <si>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</si>
  <si>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</si>
  <si>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</si>
  <si>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</si>
  <si>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</si>
  <si>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</si>
  <si>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</si>
  <si>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</si>
  <si>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</si>
  <si>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</si>
  <si>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</si>
  <si>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</si>
  <si>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</si>
  <si>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</si>
  <si>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</si>
  <si>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</si>
  <si>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</si>
  <si>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</si>
  <si>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</si>
  <si>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</si>
  <si>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</si>
  <si>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</si>
  <si>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</si>
  <si>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</si>
  <si>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</si>
  <si>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</si>
  <si>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</si>
  <si>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</si>
  <si>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</si>
  <si>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</si>
  <si>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</si>
  <si>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</si>
  <si>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</si>
  <si>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</si>
  <si>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</si>
  <si>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</si>
  <si>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</si>
  <si>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</si>
  <si>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</si>
  <si>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</si>
  <si>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</si>
  <si>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</si>
  <si>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</si>
  <si>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</si>
  <si>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</si>
  <si>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</si>
  <si>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</si>
  <si>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</si>
  <si>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</si>
  <si>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</si>
  <si>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</si>
  <si>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</si>
  <si>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</si>
  <si>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</si>
  <si>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</si>
  <si>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</si>
  <si>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</si>
  <si>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</si>
  <si>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</si>
  <si>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</si>
  <si>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</si>
  <si>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</si>
  <si>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</si>
  <si>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</si>
  <si>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</si>
  <si>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</si>
  <si>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</si>
  <si>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</si>
  <si>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</si>
  <si>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</si>
  <si>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</si>
  <si>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</si>
  <si>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</si>
  <si>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</si>
  <si>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</si>
  <si>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</si>
  <si>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</si>
  <si>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</si>
  <si>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</si>
  <si>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</si>
  <si>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</si>
  <si>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</si>
  <si>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</si>
  <si>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</si>
  <si>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</si>
  <si>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</si>
  <si>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</si>
  <si>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</si>
  <si>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</si>
  <si>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</si>
  <si>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</si>
  <si>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</si>
  <si>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</si>
  <si>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</si>
  <si>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</si>
  <si>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</si>
  <si>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</si>
  <si>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</si>
  <si>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</si>
  <si>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</si>
  <si>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</si>
  <si>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</si>
  <si>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</si>
  <si>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</si>
  <si>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</si>
  <si>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</si>
  <si>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</si>
  <si>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</si>
  <si>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</si>
  <si>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</si>
  <si>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</si>
  <si>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</si>
  <si>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</si>
  <si>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</si>
  <si>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</si>
  <si>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</si>
  <si>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</si>
  <si>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</si>
  <si>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</si>
  <si>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</si>
  <si>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</si>
  <si>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</si>
  <si>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</si>
  <si>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</si>
  <si>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</si>
  <si>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</si>
  <si>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</si>
  <si>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</si>
  <si>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</si>
  <si>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</si>
  <si>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</si>
  <si>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</si>
  <si>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</si>
  <si>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</si>
  <si>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</si>
  <si>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</si>
  <si>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</si>
  <si>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</si>
  <si>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</si>
  <si>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</si>
  <si>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</si>
  <si>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</si>
  <si>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</si>
  <si>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</si>
  <si>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</si>
  <si>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</si>
  <si>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</si>
  <si>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</si>
  <si>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</si>
  <si>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</si>
  <si>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</si>
  <si>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</si>
  <si>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</si>
  <si>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</si>
  <si>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</si>
  <si>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</si>
  <si>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</si>
  <si>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</si>
  <si>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</si>
  <si>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</si>
  <si>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</si>
  <si>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</si>
  <si>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</si>
  <si>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</si>
  <si>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</si>
  <si>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</si>
  <si>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</si>
  <si>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</si>
  <si>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</si>
  <si>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</si>
  <si>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</si>
  <si>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</si>
  <si>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</si>
  <si>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</si>
  <si>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</si>
  <si>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</si>
  <si>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</si>
  <si>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</si>
  <si>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</si>
  <si>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</si>
  <si>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</si>
  <si>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</si>
  <si>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</si>
  <si>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</si>
  <si>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</si>
  <si>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</si>
  <si>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</si>
  <si>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</si>
  <si>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</si>
  <si>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</si>
  <si>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</si>
  <si>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</si>
  <si>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</si>
  <si>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</si>
  <si>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</si>
  <si>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</si>
  <si>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</si>
  <si>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</si>
  <si>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</si>
  <si>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</si>
  <si>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</si>
  <si>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</si>
  <si>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</si>
  <si>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</si>
  <si>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</si>
  <si>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</si>
  <si>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</si>
  <si>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</si>
  <si>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</si>
  <si>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</si>
  <si>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</si>
  <si>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</si>
  <si>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</si>
  <si>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</si>
  <si>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</si>
  <si>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</si>
  <si>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</si>
  <si>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</si>
  <si>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</si>
  <si>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</si>
  <si>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</si>
  <si>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</si>
  <si>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</si>
  <si>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</si>
  <si>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</si>
  <si>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</si>
  <si>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</si>
  <si>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</si>
  <si>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</si>
  <si>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</si>
  <si>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</si>
  <si>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</si>
  <si>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</si>
  <si>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</si>
  <si>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</si>
  <si>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</si>
  <si>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</si>
  <si>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</si>
  <si>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</si>
  <si>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</si>
  <si>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</si>
  <si>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</si>
  <si>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</si>
  <si>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</si>
  <si>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</si>
  <si>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</si>
  <si>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</si>
  <si>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</si>
  <si>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</si>
  <si>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</si>
  <si>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</si>
  <si>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</si>
  <si>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</si>
  <si>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</si>
  <si>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</si>
  <si>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</si>
  <si>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</si>
  <si>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</si>
  <si>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</si>
  <si>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</si>
  <si>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</si>
  <si>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</si>
  <si>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</si>
  <si>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</si>
  <si>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</si>
  <si>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</si>
  <si>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</si>
  <si>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</si>
  <si>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</si>
  <si>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</si>
  <si>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</si>
  <si>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</si>
  <si>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</si>
  <si>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</si>
  <si>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</si>
  <si>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</si>
  <si>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</si>
  <si>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</si>
  <si>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</si>
  <si>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</si>
  <si>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</si>
  <si>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</si>
  <si>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</si>
  <si>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</si>
  <si>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</si>
  <si>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</si>
  <si>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</si>
  <si>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</si>
  <si>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</si>
  <si>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</si>
  <si>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</si>
  <si>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</si>
  <si>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</si>
  <si>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</si>
  <si>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</si>
  <si>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</si>
  <si>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</si>
  <si>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</si>
  <si>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</si>
  <si>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</si>
  <si>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</si>
  <si>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</si>
  <si>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</si>
  <si>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</si>
  <si>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</si>
  <si>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</si>
  <si>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</si>
  <si>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</si>
  <si>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</si>
  <si>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</si>
  <si>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</si>
  <si>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</si>
  <si>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</si>
  <si>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</si>
  <si>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</si>
  <si>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</si>
  <si>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</si>
  <si>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</si>
  <si>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</si>
  <si>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</si>
  <si>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</si>
  <si>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</si>
  <si>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</si>
  <si>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</si>
  <si>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</si>
  <si>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</si>
  <si>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</si>
  <si>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</si>
  <si>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</si>
  <si>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</si>
  <si>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</si>
  <si>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</si>
  <si>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</si>
  <si>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</si>
  <si>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</si>
  <si>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</si>
  <si>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</si>
  <si>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</si>
  <si>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</si>
  <si>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</si>
  <si>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</si>
  <si>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</si>
  <si>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</si>
  <si>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</si>
  <si>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</si>
  <si>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</si>
  <si>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</si>
  <si>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</si>
  <si>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</si>
  <si>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</si>
  <si>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</si>
  <si>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</si>
  <si>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</si>
  <si>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</si>
  <si>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</si>
  <si>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</si>
  <si>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</si>
  <si>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</si>
  <si>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</si>
  <si>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</si>
  <si>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</si>
  <si>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</si>
  <si>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</si>
  <si>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</si>
  <si>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</si>
  <si>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</si>
  <si>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</si>
  <si>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</si>
  <si>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</si>
  <si>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</si>
  <si>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</si>
  <si>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</si>
  <si>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</si>
  <si>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</si>
  <si>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</si>
  <si>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</si>
  <si>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</si>
  <si>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</si>
  <si>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</si>
  <si>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</si>
  <si>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</si>
  <si>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</si>
  <si>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</si>
  <si>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</si>
  <si>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</si>
  <si>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</si>
  <si>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</si>
  <si>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</si>
  <si>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</si>
  <si>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</si>
  <si>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</si>
  <si>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</si>
  <si>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</si>
  <si>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</si>
  <si>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</si>
  <si>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</si>
  <si>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</si>
  <si>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</si>
  <si>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</si>
  <si>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</si>
  <si>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</si>
  <si>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</si>
  <si>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</si>
  <si>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</si>
  <si>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</si>
  <si>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</si>
  <si>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</si>
  <si>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</si>
  <si>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</si>
  <si>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</si>
  <si>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</si>
  <si>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</si>
  <si>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</si>
  <si>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</si>
  <si>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</si>
  <si>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</si>
  <si>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</si>
  <si>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</si>
  <si>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</si>
  <si>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</si>
  <si>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</si>
  <si>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</si>
  <si>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</si>
  <si>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</si>
  <si>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</si>
  <si>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</si>
  <si>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</si>
  <si>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</si>
  <si>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</si>
  <si>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</si>
  <si>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</si>
  <si>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</si>
  <si>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</si>
  <si>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</si>
  <si>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</si>
  <si>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</si>
  <si>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</si>
  <si>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</si>
  <si>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</si>
  <si>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</si>
  <si>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</si>
  <si>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</si>
  <si>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</si>
  <si>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</si>
  <si>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</si>
  <si>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</si>
  <si>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</si>
  <si>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</si>
  <si>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</si>
  <si>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</si>
  <si>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</si>
  <si>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</si>
  <si>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</si>
  <si>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</si>
  <si>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</si>
  <si>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</si>
  <si>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</si>
  <si>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</si>
  <si>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</si>
  <si>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</si>
  <si>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</si>
  <si>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</si>
  <si>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</si>
  <si>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</si>
  <si>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</si>
  <si>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</si>
  <si>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</si>
  <si>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</si>
  <si>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</si>
  <si>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</si>
  <si>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</si>
  <si>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</si>
  <si>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</si>
  <si>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</si>
  <si>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</si>
  <si>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</si>
  <si>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</si>
  <si>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</si>
  <si>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</si>
  <si>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</si>
  <si>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</si>
  <si>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</si>
  <si>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</si>
  <si>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</si>
  <si>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</si>
  <si>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</si>
  <si>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</si>
  <si>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</si>
  <si>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</si>
  <si>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</si>
  <si>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</si>
  <si>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</si>
  <si>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</si>
  <si>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</si>
  <si>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</si>
  <si>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</si>
  <si>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</si>
  <si>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</si>
  <si>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</si>
  <si>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</si>
  <si>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</si>
  <si>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</si>
  <si>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</si>
  <si>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</si>
  <si>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</si>
  <si>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</si>
  <si>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</si>
  <si>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</si>
  <si>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</si>
  <si>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</si>
  <si>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</si>
  <si>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</si>
  <si>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</si>
  <si>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</si>
  <si>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</si>
  <si>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</si>
  <si>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</si>
  <si>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</si>
  <si>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</si>
  <si>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</si>
  <si>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</si>
  <si>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</si>
  <si>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</si>
  <si>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</si>
  <si>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</si>
  <si>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</si>
  <si>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</si>
  <si>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</si>
  <si>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</si>
  <si>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</si>
  <si>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</si>
  <si>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</si>
  <si>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</si>
  <si>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</si>
  <si>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</si>
  <si>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</si>
  <si>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</si>
  <si>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</si>
  <si>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</si>
  <si>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</si>
  <si>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</si>
  <si>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</si>
  <si>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</si>
  <si>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</si>
  <si>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</si>
  <si>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</si>
  <si>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</si>
  <si>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</si>
  <si>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</si>
  <si>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</si>
  <si>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</si>
  <si>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</si>
  <si>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</si>
  <si>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</si>
  <si>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</si>
  <si>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</si>
  <si>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</si>
  <si>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</si>
  <si>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</si>
  <si>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</si>
  <si>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</si>
  <si>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</si>
  <si>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</si>
  <si>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</si>
  <si>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</si>
  <si>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</si>
  <si>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</si>
  <si>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</si>
  <si>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</si>
  <si>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</si>
  <si>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</si>
  <si>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</si>
  <si>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</si>
  <si>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</si>
  <si>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</si>
  <si>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</si>
  <si>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</si>
  <si>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</si>
  <si>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</si>
  <si>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</si>
  <si>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</si>
  <si>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</si>
  <si>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</si>
  <si>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</si>
  <si>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</si>
  <si>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</si>
  <si>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</si>
  <si>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</si>
  <si>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</si>
  <si>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</si>
  <si>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</si>
  <si>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</si>
  <si>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</si>
  <si>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</si>
  <si>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</si>
  <si>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</si>
  <si>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</si>
  <si>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</si>
  <si>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</si>
  <si>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</si>
  <si>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</si>
  <si>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</si>
  <si>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</si>
  <si>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</si>
  <si>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</si>
  <si>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</si>
  <si>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</si>
  <si>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</si>
  <si>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</si>
  <si>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</si>
  <si>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</si>
  <si>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</si>
  <si>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</si>
  <si>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</si>
  <si>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</si>
  <si>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</si>
  <si>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</si>
  <si>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</si>
  <si>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</si>
  <si>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</si>
  <si>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</si>
  <si>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</si>
  <si>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</si>
  <si>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</si>
  <si>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</si>
  <si>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</si>
  <si>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</si>
  <si>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</si>
  <si>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</si>
  <si>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</si>
  <si>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</si>
  <si>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</si>
  <si>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</si>
  <si>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</si>
  <si>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</si>
  <si>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</si>
  <si>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</si>
  <si>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</si>
  <si>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</si>
  <si>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</si>
  <si>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</si>
  <si>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</si>
  <si>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</si>
  <si>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</si>
  <si>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</si>
  <si>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</si>
  <si>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</si>
  <si>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</si>
  <si>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</si>
  <si>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</si>
  <si>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</si>
  <si>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</si>
  <si>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</si>
  <si>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</si>
  <si>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</si>
  <si>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</si>
  <si>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</si>
  <si>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</si>
  <si>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</si>
  <si>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</si>
  <si>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</si>
  <si>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</si>
  <si>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</si>
  <si>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</si>
  <si>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</si>
  <si>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</si>
  <si>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</si>
  <si>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</si>
  <si>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</si>
  <si>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</si>
  <si>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</si>
  <si>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</si>
  <si>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</si>
  <si>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</si>
  <si>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</si>
  <si>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</si>
  <si>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</si>
  <si>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</si>
  <si>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</si>
  <si>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</si>
  <si>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</si>
  <si>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</si>
  <si>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</si>
  <si>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</si>
  <si>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</si>
  <si>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</si>
  <si>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</si>
  <si>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</si>
  <si>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</si>
  <si>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</si>
  <si>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</si>
  <si>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</si>
  <si>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</si>
  <si>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</si>
  <si>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</si>
  <si>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</si>
  <si>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</si>
  <si>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</si>
  <si>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</si>
  <si>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</si>
  <si>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</si>
  <si>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</si>
  <si>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</si>
  <si>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</si>
  <si>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</si>
  <si>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</si>
  <si>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</si>
  <si>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</si>
  <si>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</si>
  <si>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</si>
  <si>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</si>
  <si>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</si>
  <si>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</si>
  <si>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</si>
  <si>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</si>
  <si>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</si>
  <si>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</si>
  <si>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</si>
  <si>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</si>
  <si>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</si>
  <si>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</si>
  <si>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</si>
  <si>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</si>
  <si>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</si>
  <si>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</si>
  <si>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</si>
  <si>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</si>
  <si>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</si>
  <si>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</si>
  <si>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</si>
  <si>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</si>
  <si>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</si>
  <si>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</si>
  <si>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</si>
  <si>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</si>
  <si>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</si>
  <si>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</si>
  <si>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</si>
  <si>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</si>
  <si>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</si>
  <si>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</si>
  <si>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</si>
  <si>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</si>
  <si>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</si>
  <si>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</si>
  <si>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</si>
  <si>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</si>
  <si>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</si>
  <si>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</si>
  <si>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</si>
  <si>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</si>
  <si>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</si>
  <si>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</si>
  <si>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</si>
  <si>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</si>
  <si>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</si>
  <si>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</si>
  <si>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</si>
  <si>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</si>
  <si>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</si>
  <si>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</si>
  <si>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</si>
  <si>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</si>
  <si>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</si>
  <si>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</si>
  <si>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</si>
  <si>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</si>
  <si>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</si>
  <si>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</si>
  <si>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</si>
  <si>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</si>
  <si>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</si>
  <si>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</si>
  <si>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</si>
  <si>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</si>
  <si>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</si>
  <si>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</si>
  <si>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</si>
  <si>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</si>
  <si>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</si>
  <si>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</si>
  <si>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</si>
  <si>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</si>
  <si>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</si>
  <si>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</si>
  <si>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</si>
  <si>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</si>
  <si>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</si>
  <si>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</si>
  <si>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</si>
  <si>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</si>
  <si>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</si>
  <si>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</si>
  <si>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</si>
  <si>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</si>
  <si>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</si>
  <si>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</si>
  <si>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</si>
  <si>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</si>
  <si>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</si>
  <si>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</si>
  <si>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</si>
  <si>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</si>
  <si>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</si>
  <si>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</si>
  <si>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</si>
  <si>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</si>
  <si>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</si>
  <si>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</si>
  <si>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</si>
  <si>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</si>
  <si>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</si>
  <si>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</si>
  <si>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</si>
  <si>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</si>
  <si>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</si>
  <si>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</si>
  <si>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</si>
  <si>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</si>
  <si>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</si>
  <si>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</si>
  <si>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</si>
  <si>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</si>
  <si>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</si>
  <si>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</si>
  <si>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</si>
  <si>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</si>
  <si>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</si>
  <si>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</si>
  <si>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</si>
  <si>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</si>
  <si>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</si>
  <si>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</si>
  <si>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</si>
  <si>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</si>
  <si>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</si>
  <si>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</si>
  <si>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</si>
  <si>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</si>
  <si>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</si>
  <si>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</si>
  <si>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</si>
  <si>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</si>
  <si>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</si>
  <si>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</si>
  <si>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</si>
  <si>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</si>
  <si>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</si>
  <si>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</si>
  <si>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</si>
  <si>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</si>
  <si>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</si>
  <si>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</si>
  <si>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</si>
  <si>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</si>
  <si>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</si>
  <si>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</si>
  <si>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</si>
  <si>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</si>
  <si>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</si>
  <si>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</si>
  <si>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</si>
  <si>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</si>
  <si>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</si>
  <si>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</si>
  <si>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</si>
  <si>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</si>
  <si>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</si>
  <si>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</si>
  <si>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</si>
  <si>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</si>
  <si>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</si>
  <si>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</si>
  <si>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</si>
  <si>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</si>
  <si>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</si>
  <si>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</si>
  <si>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</si>
  <si>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</si>
  <si>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</si>
  <si>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</si>
  <si>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</si>
  <si>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</si>
  <si>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</si>
  <si>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</si>
  <si>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</si>
  <si>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</si>
  <si>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</si>
  <si>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</si>
  <si>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</si>
  <si>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</si>
  <si>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</si>
  <si>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</si>
  <si>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</si>
  <si>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</si>
  <si>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</si>
  <si>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</si>
  <si>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</si>
  <si>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</si>
  <si>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</si>
  <si>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</si>
  <si>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</si>
  <si>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</si>
  <si>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</si>
  <si>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</si>
  <si>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</si>
  <si>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</si>
  <si>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</si>
  <si>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</si>
  <si>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</si>
  <si>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</si>
  <si>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</si>
  <si>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</si>
  <si>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</si>
  <si>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</si>
  <si>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</si>
  <si>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</si>
  <si>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</si>
  <si>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</si>
  <si>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</si>
  <si>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</si>
  <si>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</si>
  <si>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</si>
  <si>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</si>
  <si>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</si>
  <si>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</si>
  <si>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</si>
  <si>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</si>
  <si>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</si>
  <si>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</si>
  <si>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</si>
  <si>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</si>
  <si>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</si>
  <si>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</si>
  <si>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</si>
  <si>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</si>
  <si>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</si>
  <si>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</si>
  <si>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</si>
  <si>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</si>
  <si>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</si>
  <si>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</si>
  <si>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</si>
  <si>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</si>
  <si>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</si>
  <si>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</si>
  <si>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</si>
  <si>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</si>
  <si>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</si>
  <si>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</si>
  <si>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</si>
  <si>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</si>
  <si>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</si>
  <si>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</si>
  <si>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</si>
  <si>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</si>
  <si>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</si>
  <si>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</si>
  <si>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</si>
  <si>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</si>
  <si>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</si>
  <si>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</si>
  <si>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</si>
  <si>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</si>
  <si>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</si>
  <si>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</si>
  <si>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</si>
  <si>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</si>
  <si>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</si>
  <si>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</si>
  <si>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</si>
  <si>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</si>
  <si>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</si>
  <si>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</si>
  <si>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</si>
  <si>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</si>
  <si>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</si>
  <si>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</si>
  <si>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</si>
  <si>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</si>
  <si>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</si>
  <si>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</si>
  <si>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</si>
  <si>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</si>
  <si>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</si>
  <si>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</si>
  <si>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</si>
  <si>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</si>
  <si>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</si>
  <si>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</si>
  <si>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</si>
  <si>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</si>
  <si>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</si>
  <si>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</si>
  <si>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</si>
  <si>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</si>
  <si>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</si>
  <si>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</si>
  <si>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</si>
  <si>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</si>
  <si>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</si>
  <si>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</si>
  <si>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</si>
  <si>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</si>
  <si>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</si>
  <si>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</si>
  <si>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</si>
  <si>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</si>
  <si>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</si>
  <si>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</si>
  <si>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</si>
  <si>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</si>
  <si>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</si>
  <si>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</si>
  <si>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</si>
  <si>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</si>
  <si>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</si>
  <si>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</si>
  <si>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</si>
  <si>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</si>
  <si>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</si>
  <si>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</si>
  <si>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</si>
  <si>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</si>
  <si>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</si>
  <si>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</si>
  <si>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</si>
  <si>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</si>
  <si>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</si>
  <si>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</si>
  <si>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</si>
  <si>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</si>
  <si>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</si>
  <si>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</si>
  <si>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</si>
  <si>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</si>
  <si>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</si>
  <si>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</si>
  <si>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</si>
  <si>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</si>
  <si>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</si>
  <si>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</si>
  <si>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</si>
  <si>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</si>
  <si>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</si>
  <si>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</si>
  <si>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</si>
  <si>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</si>
  <si>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</si>
  <si>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</si>
  <si>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</si>
  <si>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</si>
  <si>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</si>
  <si>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</si>
  <si>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</si>
  <si>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</si>
  <si>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</si>
  <si>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</si>
  <si>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</si>
  <si>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</si>
  <si>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</si>
  <si>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</si>
  <si>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</si>
  <si>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</si>
  <si>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</si>
  <si>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</si>
  <si>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</si>
  <si>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</si>
  <si>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</si>
  <si>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</si>
  <si>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</si>
  <si>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</si>
  <si>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</si>
  <si>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</si>
  <si>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</si>
  <si>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</si>
  <si>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</si>
  <si>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</si>
  <si>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</si>
  <si>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</si>
  <si>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</si>
  <si>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</si>
  <si>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</si>
  <si>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</si>
  <si>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</si>
  <si>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</si>
  <si>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</si>
  <si>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</si>
  <si>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</si>
  <si>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</si>
  <si>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</si>
  <si>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</si>
  <si>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</si>
  <si>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</si>
  <si>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</si>
  <si>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</si>
  <si>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</si>
  <si>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</si>
  <si>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</si>
  <si>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</si>
  <si>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</si>
  <si>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</si>
  <si>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</si>
  <si>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</si>
  <si>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</si>
  <si>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</si>
  <si>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</si>
  <si>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</si>
  <si>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</si>
  <si>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</si>
  <si>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</si>
  <si>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</si>
  <si>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</si>
  <si>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</si>
  <si>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</si>
  <si>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</si>
  <si>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</si>
  <si>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</si>
  <si>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</si>
  <si>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</si>
  <si>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</si>
  <si>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</si>
  <si>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</si>
  <si>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</si>
  <si>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</si>
  <si>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</si>
  <si>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</si>
  <si>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</si>
  <si>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</si>
  <si>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</si>
  <si>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</si>
  <si>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</si>
  <si>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</si>
  <si>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</si>
  <si>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</si>
  <si>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</si>
  <si>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</si>
  <si>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</si>
  <si>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</si>
  <si>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</si>
  <si>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</si>
  <si>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</si>
  <si>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</si>
  <si>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</si>
  <si>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</si>
  <si>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</si>
  <si>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</si>
  <si>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</si>
  <si>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</si>
  <si>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</si>
  <si>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</si>
  <si>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</si>
  <si>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</si>
  <si>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</si>
  <si>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</si>
  <si>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</si>
  <si>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</si>
  <si>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</si>
  <si>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</si>
  <si>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</si>
  <si>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</si>
  <si>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</si>
  <si>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</si>
  <si>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</si>
  <si>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</si>
  <si>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</si>
  <si>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</si>
  <si>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</si>
  <si>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</si>
  <si>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</si>
  <si>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</si>
  <si>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</si>
  <si>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</si>
  <si>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</si>
  <si>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</si>
  <si>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</si>
  <si>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</si>
  <si>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</si>
  <si>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</si>
  <si>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</si>
  <si>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</si>
  <si>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</si>
  <si>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</si>
  <si>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</si>
  <si>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</si>
  <si>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</si>
  <si>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</si>
  <si>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</si>
  <si>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</si>
  <si>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</si>
  <si>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</si>
  <si>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</si>
  <si>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</si>
  <si>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</si>
  <si>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</si>
  <si>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</si>
  <si>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</si>
  <si>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</si>
  <si>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</si>
  <si>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</si>
  <si>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</si>
  <si>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</si>
  <si>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</si>
  <si>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</si>
  <si>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</si>
  <si>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</si>
  <si>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</si>
  <si>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</si>
  <si>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</si>
  <si>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</si>
  <si>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</si>
  <si>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</si>
  <si>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</si>
  <si>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</si>
  <si>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</si>
  <si>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</si>
  <si>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</si>
  <si>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</si>
  <si>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</si>
  <si>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</si>
  <si>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</si>
  <si>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</si>
  <si>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</si>
  <si>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</si>
  <si>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</si>
  <si>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</si>
  <si>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</si>
  <si>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</si>
  <si>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</si>
  <si>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</si>
  <si>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</si>
  <si>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</si>
  <si>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</si>
  <si>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</si>
  <si>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</si>
  <si>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</si>
  <si>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</si>
  <si>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</si>
  <si>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</si>
  <si>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</si>
  <si>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</si>
  <si>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</si>
  <si>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</si>
  <si>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</si>
  <si>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</si>
  <si>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</si>
  <si>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</si>
  <si>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</si>
  <si>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</si>
  <si>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</si>
  <si>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</si>
  <si>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</si>
  <si>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</si>
  <si>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</si>
  <si>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</si>
  <si>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</si>
  <si>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</si>
  <si>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</si>
  <si>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</si>
  <si>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</si>
  <si>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</si>
  <si>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</si>
  <si>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</si>
  <si>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</si>
  <si>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</si>
  <si>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</si>
  <si>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</si>
  <si>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</si>
  <si>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</si>
  <si>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</si>
  <si>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</si>
  <si>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</si>
  <si>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</si>
  <si>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</si>
  <si>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</si>
  <si>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</si>
  <si>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</si>
  <si>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</si>
  <si>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</si>
  <si>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</si>
  <si>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</si>
  <si>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</si>
  <si>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</si>
  <si>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</si>
  <si>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</si>
  <si>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</si>
  <si>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</si>
  <si>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</si>
  <si>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</si>
  <si>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</si>
  <si>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</si>
  <si>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</si>
  <si>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</si>
  <si>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</si>
  <si>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</si>
  <si>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</si>
  <si>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</si>
  <si>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</si>
  <si>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</si>
  <si>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</si>
  <si>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</si>
  <si>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</si>
  <si>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</si>
  <si>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</si>
  <si>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</si>
  <si>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</si>
  <si>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</si>
  <si>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</si>
  <si>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</si>
  <si>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</si>
  <si>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</si>
  <si>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</si>
  <si>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</si>
  <si>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</si>
  <si>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</si>
  <si>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</si>
  <si>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</si>
  <si>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</si>
  <si>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</si>
  <si>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</si>
  <si>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</si>
  <si>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</si>
  <si>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</si>
  <si>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</si>
  <si>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</si>
  <si>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</si>
  <si>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</si>
  <si>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</si>
  <si>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</si>
  <si>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</si>
  <si>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</si>
  <si>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</si>
  <si>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</si>
  <si>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</si>
  <si>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</si>
  <si>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</si>
  <si>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</si>
  <si>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</si>
  <si>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</si>
  <si>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</si>
  <si>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</si>
  <si>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</si>
  <si>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</si>
  <si>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</si>
  <si>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</si>
  <si>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</si>
  <si>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</si>
  <si>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</si>
  <si>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</si>
  <si>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</si>
  <si>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</si>
  <si>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</si>
  <si>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</si>
  <si>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</si>
  <si>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</si>
  <si>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</si>
  <si>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</si>
  <si>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</si>
  <si>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</si>
  <si>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</si>
  <si>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</si>
  <si>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</si>
  <si>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</si>
  <si>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</si>
  <si>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</si>
  <si>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</si>
  <si>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</si>
  <si>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</si>
  <si>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</si>
  <si>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</si>
  <si>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</si>
  <si>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</si>
  <si>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</si>
  <si>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</si>
  <si>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</si>
  <si>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</si>
  <si>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</si>
  <si>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</si>
  <si>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</si>
  <si>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</si>
  <si>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</si>
  <si>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</si>
  <si>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</si>
  <si>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</si>
  <si>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</si>
  <si>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</si>
  <si>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</si>
  <si>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</si>
  <si>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</si>
  <si>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</si>
  <si>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</si>
  <si>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</si>
  <si>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</si>
  <si>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</si>
  <si>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</si>
  <si>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</si>
  <si>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</si>
  <si>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</si>
  <si>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</si>
  <si>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</si>
  <si>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</si>
  <si>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</si>
  <si>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</si>
  <si>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</si>
  <si>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</si>
  <si>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</si>
  <si>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</si>
  <si>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</si>
  <si>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</si>
  <si>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</si>
  <si>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</si>
  <si>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</si>
  <si>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</si>
  <si>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</si>
  <si>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</si>
  <si>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</si>
  <si>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</si>
  <si>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</si>
  <si>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</si>
  <si>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</si>
  <si>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</si>
  <si>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</si>
  <si>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</si>
  <si>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</si>
  <si>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</si>
  <si>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</si>
  <si>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</si>
  <si>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</si>
  <si>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</si>
  <si>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</si>
  <si>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</si>
  <si>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</si>
  <si>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</si>
  <si>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</si>
  <si>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</si>
  <si>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</si>
  <si>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</si>
  <si>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</si>
  <si>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</si>
  <si>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</si>
  <si>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</si>
  <si>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</si>
  <si>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</si>
  <si>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</si>
  <si>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</si>
  <si>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</si>
  <si>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</si>
  <si>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</si>
  <si>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</si>
  <si>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</si>
  <si>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</si>
  <si>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</si>
  <si>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</si>
  <si>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</si>
  <si>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</si>
  <si>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</si>
  <si>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</si>
  <si>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</si>
  <si>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</si>
  <si>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</si>
  <si>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</si>
  <si>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</si>
  <si>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</si>
  <si>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</si>
  <si>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</si>
  <si>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</si>
  <si>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</si>
  <si>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</si>
  <si>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</si>
  <si>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</si>
  <si>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</si>
  <si>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</si>
  <si>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</si>
  <si>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</si>
  <si>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</si>
  <si>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</si>
  <si>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</si>
  <si>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</si>
  <si>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</si>
  <si>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</si>
  <si>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</si>
  <si>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</si>
  <si>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</si>
  <si>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</si>
  <si>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</si>
  <si>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</si>
  <si>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</si>
  <si>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</si>
  <si>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</si>
  <si>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</si>
  <si>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</si>
  <si>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</si>
  <si>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</si>
  <si>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</si>
  <si>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</si>
  <si>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</si>
  <si>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</si>
  <si>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</si>
  <si>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</si>
  <si>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</si>
  <si>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</si>
  <si>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</si>
  <si>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</si>
  <si>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</si>
  <si>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</si>
  <si>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</si>
  <si>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</si>
  <si>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</si>
  <si>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</si>
  <si>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</si>
  <si>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</si>
  <si>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</si>
  <si>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</si>
  <si>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</si>
  <si>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</si>
  <si>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</si>
  <si>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</si>
  <si>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</si>
  <si>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</si>
  <si>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</si>
  <si>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</si>
  <si>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</si>
  <si>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</si>
  <si>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</si>
  <si>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</si>
  <si>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</si>
  <si>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</si>
  <si>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</si>
  <si>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</si>
  <si>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</si>
  <si>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</si>
  <si>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</si>
  <si>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</si>
  <si>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</si>
  <si>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</si>
  <si>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</si>
  <si>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</si>
  <si>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</si>
  <si>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</si>
  <si>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</si>
  <si>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</si>
  <si>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</si>
  <si>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</si>
  <si>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</si>
  <si>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</si>
  <si>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</si>
  <si>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</si>
  <si>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</si>
  <si>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</si>
  <si>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</si>
  <si>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</si>
  <si>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</si>
  <si>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</si>
  <si>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</si>
  <si>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</si>
  <si>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</si>
  <si>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</si>
  <si>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</si>
  <si>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</si>
  <si>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</si>
  <si>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</si>
  <si>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</si>
  <si>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</si>
  <si>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</si>
  <si>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</si>
  <si>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</si>
  <si>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</si>
  <si>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</si>
  <si>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</si>
  <si>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</si>
  <si>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</si>
  <si>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</si>
  <si>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</si>
  <si>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</si>
  <si>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</si>
  <si>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</si>
  <si>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</si>
  <si>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</si>
  <si>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</si>
  <si>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</si>
  <si>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</si>
  <si>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</si>
  <si>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</si>
  <si>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</si>
  <si>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</si>
  <si>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</si>
  <si>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</si>
  <si>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</si>
  <si>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</si>
  <si>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</si>
  <si>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</si>
  <si>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</si>
  <si>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</si>
  <si>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</si>
  <si>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</si>
  <si>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</si>
  <si>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</si>
  <si>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</si>
  <si>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</si>
  <si>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</si>
  <si>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</si>
  <si>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</si>
  <si>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</si>
  <si>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</si>
  <si>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</si>
  <si>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</si>
  <si>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</si>
  <si>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</si>
  <si>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</si>
  <si>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</si>
  <si>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</si>
  <si>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</si>
  <si>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</si>
  <si>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</si>
  <si>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</si>
  <si>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</si>
  <si>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</si>
  <si>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</si>
  <si>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</si>
  <si>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</si>
  <si>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</si>
  <si>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</si>
  <si>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</si>
  <si>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</si>
  <si>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</si>
  <si>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</si>
  <si>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</si>
  <si>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</si>
  <si>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</si>
  <si>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</si>
  <si>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</si>
  <si>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</si>
  <si>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</si>
  <si>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</si>
  <si>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</si>
  <si>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</si>
  <si>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</si>
  <si>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</si>
  <si>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</si>
  <si>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</si>
  <si>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</si>
  <si>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</si>
  <si>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</si>
  <si>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</si>
  <si>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</si>
  <si>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</si>
  <si>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</si>
  <si>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</si>
  <si>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</si>
  <si>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</si>
  <si>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</si>
  <si>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</si>
  <si>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</si>
  <si>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</si>
  <si>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</si>
  <si>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</si>
  <si>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</si>
  <si>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</si>
  <si>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</si>
  <si>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</si>
  <si>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</si>
  <si>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</si>
  <si>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</si>
  <si>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</si>
  <si>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</si>
  <si>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</si>
  <si>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</si>
  <si>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</si>
  <si>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</si>
  <si>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</si>
  <si>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</si>
  <si>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</si>
  <si>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</si>
  <si>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</si>
  <si>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</si>
  <si>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</si>
  <si>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</si>
  <si>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</si>
  <si>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</si>
  <si>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</si>
  <si>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</si>
  <si>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</si>
  <si>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</si>
  <si>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</si>
  <si>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</si>
  <si>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</si>
  <si>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</si>
  <si>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</si>
  <si>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</si>
  <si>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</si>
  <si>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</si>
  <si>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</si>
  <si>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</si>
  <si>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</si>
  <si>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</si>
  <si>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</si>
  <si>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</si>
  <si>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</si>
  <si>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</si>
  <si>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</si>
  <si>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</si>
  <si>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</si>
  <si>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</si>
  <si>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</si>
  <si>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</si>
  <si>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</si>
  <si>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</si>
  <si>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</si>
  <si>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</si>
  <si>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</si>
  <si>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</si>
  <si>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</si>
  <si>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</si>
  <si>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</si>
  <si>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</si>
  <si>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</si>
  <si>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</si>
  <si>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</si>
  <si>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</si>
  <si>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</si>
  <si>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</si>
  <si>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</si>
  <si>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</si>
  <si>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</si>
  <si>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</si>
  <si>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</si>
  <si>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</si>
  <si>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</si>
  <si>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</si>
  <si>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</si>
  <si>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</si>
  <si>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</si>
  <si>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</si>
  <si>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</si>
  <si>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</si>
  <si>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</si>
  <si>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</si>
  <si>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</si>
  <si>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</si>
  <si>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</si>
  <si>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</si>
  <si>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</si>
  <si>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</si>
  <si>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</si>
  <si>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</si>
  <si>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</si>
  <si>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</si>
  <si>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</si>
  <si>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</si>
  <si>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</si>
  <si>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</si>
  <si>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</si>
  <si>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</si>
  <si>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</si>
  <si>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</si>
  <si>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</si>
  <si>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</si>
  <si>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</si>
  <si>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</si>
  <si>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</si>
  <si>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</si>
  <si>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</si>
  <si>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</si>
  <si>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</si>
  <si>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</si>
  <si>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</si>
  <si>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</si>
  <si>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</si>
  <si>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</si>
  <si>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</si>
  <si>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</si>
  <si>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</si>
  <si>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</si>
  <si>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</si>
  <si>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</si>
  <si>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</si>
  <si>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</si>
  <si>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</si>
  <si>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</si>
  <si>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</si>
  <si>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</si>
  <si>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</si>
  <si>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</si>
  <si>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</si>
  <si>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</si>
  <si>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</si>
  <si>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</si>
  <si>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</si>
  <si>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</si>
  <si>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</si>
  <si>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</si>
  <si>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</si>
  <si>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</si>
  <si>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</si>
  <si>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</si>
  <si>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</si>
  <si>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</si>
  <si>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</si>
  <si>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</si>
  <si>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</si>
  <si>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</si>
  <si>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</si>
  <si>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</si>
  <si>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</si>
  <si>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</si>
  <si>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</si>
  <si>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</si>
  <si>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</si>
  <si>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</si>
  <si>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</si>
  <si>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</si>
  <si>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</si>
  <si>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</si>
  <si>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</si>
  <si>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</si>
  <si>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</si>
  <si>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</si>
  <si>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</si>
  <si>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</si>
  <si>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</si>
  <si>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</si>
  <si>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</si>
  <si>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</si>
  <si>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</si>
  <si>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</si>
  <si>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</si>
  <si>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</si>
  <si>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</si>
  <si>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</si>
  <si>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</si>
  <si>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</si>
  <si>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</si>
  <si>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</si>
  <si>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</si>
  <si>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</si>
  <si>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</si>
  <si>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</si>
  <si>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</si>
  <si>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</si>
  <si>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</si>
  <si>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</si>
  <si>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</si>
  <si>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</si>
  <si>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</si>
  <si>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</si>
  <si>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</si>
  <si>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</si>
  <si>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</si>
  <si>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</si>
  <si>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</si>
  <si>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</si>
  <si>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</si>
  <si>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</si>
  <si>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</si>
  <si>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</si>
  <si>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</si>
  <si>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</si>
  <si>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</si>
  <si>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</si>
  <si>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</si>
  <si>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</si>
  <si>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</si>
  <si>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</si>
  <si>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</si>
  <si>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</si>
  <si>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</si>
  <si>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</si>
  <si>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</si>
  <si>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</si>
  <si>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</si>
  <si>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</si>
  <si>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</si>
  <si>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</si>
  <si>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</si>
  <si>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</si>
  <si>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</si>
  <si>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</si>
  <si>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</si>
  <si>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</si>
  <si>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</si>
  <si>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</si>
  <si>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</si>
  <si>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</si>
  <si>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</si>
  <si>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</si>
  <si>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</si>
  <si>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</si>
  <si>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</si>
  <si>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</si>
  <si>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</si>
  <si>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</si>
  <si>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</si>
  <si>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</si>
  <si>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</si>
  <si>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</si>
  <si>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</si>
  <si>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</si>
  <si>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</si>
  <si>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</si>
  <si>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</si>
  <si>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</si>
  <si>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</si>
  <si>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</si>
  <si>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</si>
  <si>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</si>
  <si>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</si>
  <si>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</si>
  <si>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</si>
  <si>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</si>
  <si>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</si>
  <si>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</si>
  <si>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</si>
  <si>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</si>
  <si>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</si>
  <si>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</si>
  <si>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</si>
  <si>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</si>
  <si>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</si>
  <si>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</si>
  <si>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</si>
  <si>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</si>
  <si>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</si>
  <si>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</si>
  <si>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</si>
  <si>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</si>
  <si>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</si>
  <si>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</si>
  <si>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</si>
  <si>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</si>
  <si>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</si>
  <si>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</si>
  <si>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</si>
  <si>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</si>
  <si>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</si>
  <si>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</si>
  <si>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</si>
  <si>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</si>
  <si>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</si>
  <si>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</si>
  <si>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</si>
  <si>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</si>
  <si>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</si>
  <si>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</si>
  <si>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</si>
  <si>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</si>
  <si>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</si>
  <si>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</si>
  <si>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</si>
  <si>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</si>
  <si>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</si>
  <si>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</si>
  <si>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</si>
  <si>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</si>
  <si>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</si>
  <si>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</si>
  <si>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</si>
  <si>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</si>
  <si>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</si>
  <si>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</si>
  <si>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</si>
  <si>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</si>
  <si>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</si>
  <si>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</si>
  <si>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</si>
  <si>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</si>
  <si>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</si>
  <si>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</si>
  <si>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</si>
  <si>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</si>
  <si>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</si>
  <si>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</si>
  <si>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</si>
  <si>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</si>
  <si>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</si>
  <si>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</si>
  <si>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</si>
  <si>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</si>
  <si>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</si>
  <si>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</si>
  <si>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</si>
  <si>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</si>
  <si>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</si>
  <si>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</si>
  <si>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</si>
  <si>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</si>
  <si>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</si>
  <si>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</si>
  <si>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</si>
  <si>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</si>
  <si>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</si>
  <si>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</si>
  <si>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</si>
  <si>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</si>
  <si>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</si>
  <si>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</si>
  <si>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</si>
  <si>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</si>
  <si>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</si>
  <si>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</si>
  <si>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</si>
  <si>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</si>
  <si>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</si>
  <si>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</si>
  <si>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</si>
  <si>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</si>
  <si>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</si>
  <si>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</si>
  <si>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</si>
  <si>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</si>
  <si>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</si>
  <si>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</si>
  <si>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</si>
  <si>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</si>
  <si>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</si>
  <si>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</si>
  <si>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</si>
  <si>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</si>
  <si>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</si>
  <si>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</si>
  <si>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</si>
  <si>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</si>
  <si>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</si>
  <si>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</si>
  <si>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</si>
  <si>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</si>
  <si>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</si>
  <si>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</si>
  <si>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</si>
  <si>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</si>
  <si>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</si>
  <si>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</si>
  <si>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</si>
  <si>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</si>
  <si>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</si>
  <si>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</si>
  <si>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</si>
  <si>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</si>
  <si>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</si>
  <si>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</si>
  <si>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</si>
  <si>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</si>
  <si>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</si>
  <si>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</si>
  <si>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</si>
  <si>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</si>
  <si>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</si>
  <si>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</si>
  <si>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</si>
  <si>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</si>
  <si>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</si>
  <si>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</si>
  <si>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</si>
  <si>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</si>
  <si>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</si>
  <si>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</si>
  <si>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</si>
  <si>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</si>
  <si>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</si>
  <si>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</si>
  <si>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</si>
  <si>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</si>
  <si>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</si>
  <si>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</si>
  <si>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</si>
  <si>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</si>
  <si>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</si>
  <si>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</si>
  <si>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</si>
  <si>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</si>
  <si>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</si>
  <si>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</si>
  <si>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</si>
  <si>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</si>
  <si>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</si>
  <si>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</si>
  <si>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</si>
  <si>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</si>
  <si>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</si>
  <si>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</si>
  <si>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</si>
  <si>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</si>
  <si>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</si>
  <si>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</si>
  <si>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</si>
  <si>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</si>
  <si>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</si>
  <si>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</si>
  <si>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</si>
  <si>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</si>
  <si>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</si>
  <si>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</si>
  <si>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</si>
  <si>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</si>
  <si>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</si>
  <si>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</si>
  <si>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</si>
  <si>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</si>
  <si>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</si>
  <si>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</si>
  <si>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</si>
  <si>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</si>
  <si>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</si>
  <si>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</si>
  <si>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</si>
  <si>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</si>
  <si>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</si>
  <si>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</si>
  <si>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</si>
  <si>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</si>
  <si>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</si>
  <si>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</si>
  <si>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</si>
  <si>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</si>
  <si>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</si>
  <si>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</si>
  <si>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</si>
  <si>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</si>
  <si>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</si>
  <si>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</si>
  <si>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</si>
  <si>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</si>
  <si>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</si>
  <si>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</si>
  <si>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</si>
  <si>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</si>
  <si>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</si>
  <si>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</si>
  <si>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</si>
  <si>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</si>
  <si>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</si>
  <si>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</si>
  <si>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</si>
  <si>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</si>
  <si>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</si>
  <si>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</si>
  <si>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</si>
  <si>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</si>
  <si>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</si>
  <si>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</si>
  <si>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</si>
  <si>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</si>
  <si>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</si>
  <si>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</si>
  <si>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</si>
  <si>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</si>
  <si>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</si>
  <si>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</si>
  <si>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</si>
  <si>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</si>
  <si>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</si>
  <si>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</si>
  <si>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</si>
  <si>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</si>
  <si>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</si>
  <si>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</si>
  <si>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</si>
  <si>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</si>
  <si>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</si>
  <si>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</si>
  <si>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</si>
  <si>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</si>
  <si>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</si>
  <si>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</si>
  <si>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</si>
  <si>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</si>
  <si>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</si>
  <si>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</si>
  <si>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</si>
  <si>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</si>
  <si>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</si>
  <si>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</si>
  <si>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</si>
  <si>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</si>
  <si>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</si>
  <si>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</si>
  <si>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</si>
  <si>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</si>
  <si>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</si>
  <si>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</si>
  <si>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</si>
  <si>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</si>
  <si>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</si>
  <si>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</si>
  <si>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</si>
  <si>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</si>
  <si>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</si>
  <si>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</si>
  <si>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</si>
  <si>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</si>
  <si>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</si>
  <si>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</si>
  <si>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</si>
  <si>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</si>
  <si>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</si>
  <si>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</si>
  <si>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</si>
  <si>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</si>
  <si>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</si>
  <si>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</si>
  <si>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</si>
  <si>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</si>
  <si>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</si>
  <si>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</si>
  <si>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</si>
  <si>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</si>
  <si>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</si>
  <si>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</si>
  <si>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</si>
  <si>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</si>
  <si>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</si>
  <si>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</si>
  <si>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</si>
  <si>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</si>
  <si>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</si>
  <si>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</si>
  <si>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</si>
  <si>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</si>
  <si>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</si>
  <si>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</si>
  <si>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</si>
  <si>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</si>
  <si>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</si>
  <si>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</si>
  <si>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</si>
  <si>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</si>
  <si>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</si>
  <si>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</si>
  <si>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</si>
  <si>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</si>
  <si>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</si>
  <si>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</si>
  <si>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</si>
  <si>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</si>
  <si>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</si>
  <si>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</si>
  <si>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</si>
  <si>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</si>
  <si>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</si>
  <si>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</si>
  <si>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</si>
  <si>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</si>
  <si>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</si>
  <si>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</si>
  <si>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</si>
  <si>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</si>
  <si>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</si>
  <si>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</si>
  <si>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</si>
  <si>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</si>
  <si>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</si>
  <si>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</si>
  <si>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</si>
  <si>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</si>
  <si>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</si>
  <si>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</si>
  <si>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</si>
  <si>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</si>
  <si>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</si>
  <si>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</si>
  <si>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</si>
  <si>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</si>
  <si>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</si>
  <si>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</si>
  <si>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</si>
  <si>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</si>
  <si>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</si>
  <si>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</si>
  <si>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</si>
  <si>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</si>
  <si>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</si>
  <si>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</si>
  <si>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</si>
  <si>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</si>
  <si>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</si>
  <si>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</si>
  <si>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</si>
  <si>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</si>
  <si>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</si>
  <si>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</si>
  <si>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</si>
  <si>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</si>
  <si>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</si>
  <si>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</si>
  <si>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</si>
  <si>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</si>
  <si>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</si>
  <si>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</si>
  <si>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</si>
  <si>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</si>
  <si>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</si>
  <si>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</si>
  <si>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</si>
  <si>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</si>
  <si>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</si>
  <si>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</si>
  <si>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</si>
  <si>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</si>
  <si>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</si>
  <si>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</si>
  <si>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</si>
  <si>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</si>
  <si>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</si>
  <si>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</si>
  <si>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</si>
  <si>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</si>
  <si>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</si>
  <si>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</si>
  <si>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</si>
  <si>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</si>
  <si>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</si>
  <si>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</si>
  <si>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</si>
  <si>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</si>
  <si>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</si>
  <si>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</si>
  <si>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</si>
  <si>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</si>
  <si>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</si>
  <si>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</si>
  <si>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</si>
  <si>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</si>
  <si>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</si>
  <si>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</si>
  <si>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</si>
  <si>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</si>
  <si>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</si>
  <si>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</si>
  <si>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</si>
  <si>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</si>
  <si>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</si>
  <si>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</si>
  <si>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</si>
  <si>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</si>
  <si>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</si>
  <si>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</si>
  <si>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</si>
  <si>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</si>
  <si>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</si>
  <si>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</si>
  <si>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</si>
  <si>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</si>
  <si>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</si>
  <si>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</si>
  <si>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</si>
  <si>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</si>
  <si>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</si>
  <si>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</si>
  <si>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</si>
  <si>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</si>
  <si>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</si>
  <si>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</si>
  <si>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</si>
  <si>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</si>
  <si>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</si>
  <si>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</si>
  <si>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</si>
  <si>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</si>
  <si>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</si>
  <si>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</si>
  <si>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</si>
  <si>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</si>
  <si>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</si>
  <si>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</si>
  <si>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</si>
  <si>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</si>
  <si>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</si>
  <si>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</si>
  <si>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</si>
  <si>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</si>
  <si>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</si>
  <si>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</si>
  <si>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</si>
  <si>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</si>
  <si>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</si>
  <si>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</si>
  <si>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</si>
  <si>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</si>
  <si>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</si>
  <si>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</si>
  <si>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</si>
  <si>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</si>
  <si>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</si>
  <si>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</si>
  <si>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</si>
  <si>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</si>
  <si>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</si>
  <si>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</si>
  <si>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</si>
  <si>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</si>
  <si>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</si>
  <si>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</si>
  <si>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</si>
  <si>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</si>
  <si>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</si>
  <si>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</si>
  <si>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</si>
  <si>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</si>
  <si>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</si>
  <si>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</si>
  <si>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</si>
  <si>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</si>
  <si>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</si>
  <si>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</si>
  <si>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</si>
  <si>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</si>
  <si>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</si>
  <si>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</si>
  <si>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</si>
  <si>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</si>
  <si>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</si>
  <si>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</si>
  <si>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</si>
  <si>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</si>
  <si>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</si>
  <si>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</si>
  <si>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</si>
  <si>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</si>
  <si>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</si>
  <si>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</si>
  <si>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</si>
  <si>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</si>
  <si>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</si>
  <si>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</si>
  <si>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</si>
  <si>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</si>
  <si>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</si>
  <si>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</si>
  <si>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</si>
  <si>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</si>
  <si>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</si>
  <si>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</si>
  <si>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</si>
  <si>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</si>
  <si>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</si>
  <si>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</si>
  <si>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</si>
  <si>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</si>
  <si>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</si>
  <si>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</si>
  <si>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</si>
  <si>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</si>
  <si>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</si>
  <si>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</si>
  <si>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</si>
  <si>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</si>
  <si>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</si>
  <si>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</si>
  <si>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</si>
  <si>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</si>
  <si>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</si>
  <si>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</si>
  <si>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</si>
  <si>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</si>
  <si>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</si>
  <si>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</si>
  <si>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</si>
  <si>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</si>
  <si>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</si>
  <si>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</si>
  <si>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</si>
  <si>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</si>
  <si>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</si>
  <si>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</si>
  <si>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</si>
  <si>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</si>
  <si>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</si>
  <si>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</si>
  <si>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</si>
  <si>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</si>
  <si>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</si>
  <si>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</si>
  <si>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</si>
  <si>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</si>
  <si>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</si>
  <si>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</si>
  <si>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</si>
  <si>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</si>
  <si>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</si>
  <si>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</si>
  <si>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</si>
  <si>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</si>
  <si>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</si>
  <si>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</si>
  <si>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</si>
  <si>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</si>
  <si>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</si>
  <si>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</si>
  <si>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</si>
  <si>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</si>
  <si>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</si>
  <si>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</si>
  <si>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</si>
  <si>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</si>
  <si>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</si>
  <si>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</si>
  <si>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</si>
  <si>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</si>
  <si>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</si>
  <si>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</si>
  <si>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</si>
  <si>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</si>
  <si>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</si>
  <si>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</si>
  <si>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</si>
  <si>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</si>
  <si>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</si>
  <si>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</si>
  <si>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</si>
  <si>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</si>
  <si>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</si>
  <si>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</si>
  <si>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</si>
  <si>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</si>
  <si>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</si>
  <si>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</si>
  <si>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</si>
  <si>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</si>
  <si>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</si>
  <si>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</si>
  <si>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</si>
  <si>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</si>
  <si>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</si>
  <si>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</si>
  <si>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</si>
  <si>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</si>
  <si>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</si>
  <si>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</si>
  <si>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</si>
  <si>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</si>
  <si>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</si>
  <si>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</si>
  <si>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</si>
  <si>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</si>
  <si>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</si>
  <si>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</si>
  <si>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</si>
  <si>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</si>
  <si>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</si>
  <si>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</si>
  <si>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</si>
  <si>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</si>
  <si>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</si>
  <si>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</si>
  <si>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</si>
  <si>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</si>
  <si>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</si>
  <si>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</si>
  <si>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</si>
  <si>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</si>
  <si>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</si>
  <si>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</si>
  <si>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</si>
  <si>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</si>
  <si>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</si>
  <si>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</si>
  <si>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</si>
  <si>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</si>
  <si>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</si>
  <si>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</si>
  <si>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</si>
  <si>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</si>
  <si>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</si>
  <si>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</si>
  <si>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</si>
  <si>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</si>
  <si>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</si>
  <si>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</si>
  <si>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</si>
  <si>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</si>
  <si>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</si>
  <si>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</si>
  <si>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</si>
  <si>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</si>
  <si>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</si>
  <si>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</si>
  <si>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</si>
  <si>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</si>
  <si>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</si>
  <si>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</si>
  <si>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</si>
  <si>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</si>
  <si>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</si>
  <si>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</si>
  <si>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</si>
  <si>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</si>
  <si>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</si>
  <si>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</si>
  <si>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</si>
  <si>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</si>
  <si>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</si>
  <si>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</si>
  <si>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</si>
  <si>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</si>
  <si>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</si>
  <si>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</si>
  <si>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</si>
  <si>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</si>
  <si>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</si>
  <si>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</si>
  <si>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</si>
  <si>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</si>
  <si>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</si>
  <si>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</si>
  <si>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</si>
  <si>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</si>
  <si>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</si>
  <si>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</si>
  <si>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</si>
  <si>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</si>
  <si>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</si>
  <si>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</si>
  <si>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</si>
  <si>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</si>
  <si>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</si>
  <si>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</si>
  <si>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</si>
  <si>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</si>
  <si>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</si>
  <si>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</si>
  <si>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</si>
  <si>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</si>
  <si>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</si>
  <si>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</si>
  <si>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</si>
  <si>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</si>
  <si>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</si>
  <si>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</si>
  <si>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</si>
  <si>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</si>
  <si>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</si>
  <si>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</si>
  <si>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</si>
  <si>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</si>
  <si>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</si>
  <si>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</si>
  <si>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</si>
  <si>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</si>
  <si>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</si>
  <si>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</si>
  <si>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</si>
  <si>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</si>
  <si>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</si>
  <si>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</si>
  <si>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</si>
  <si>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</si>
  <si>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</si>
  <si>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</si>
  <si>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</si>
  <si>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</si>
  <si>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</si>
  <si>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</si>
  <si>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</si>
  <si>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</si>
  <si>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</si>
  <si>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</si>
  <si>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</si>
  <si>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</si>
  <si>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</si>
  <si>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</si>
  <si>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</si>
  <si>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</si>
  <si>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</si>
  <si>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</si>
  <si>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</si>
  <si>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</si>
  <si>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</si>
  <si>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</si>
  <si>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</si>
  <si>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</si>
  <si>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</si>
  <si>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</si>
  <si>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</si>
  <si>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</si>
  <si>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</si>
  <si>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</si>
  <si>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</si>
  <si>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</si>
  <si>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</si>
  <si>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</si>
  <si>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</si>
  <si>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</si>
  <si>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</si>
  <si>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</si>
  <si>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</si>
  <si>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</si>
  <si>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</si>
  <si>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</si>
  <si>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</si>
  <si>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</si>
  <si>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</si>
  <si>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</si>
  <si>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</si>
  <si>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</si>
  <si>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</si>
  <si>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</si>
  <si>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</si>
  <si>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</si>
  <si>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</si>
  <si>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</si>
  <si>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</si>
  <si>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</si>
  <si>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</si>
  <si>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</si>
  <si>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</si>
  <si>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</si>
  <si>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</si>
  <si>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</si>
  <si>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</si>
  <si>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</si>
  <si>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</si>
  <si>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</si>
  <si>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</si>
  <si>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</si>
  <si>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</si>
  <si>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</si>
  <si>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</si>
  <si>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</si>
  <si>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</si>
  <si>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</si>
  <si>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</si>
  <si>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</si>
  <si>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</si>
  <si>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</si>
  <si>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</si>
  <si>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</si>
  <si>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</si>
  <si>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</si>
  <si>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</si>
  <si>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</si>
  <si>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</si>
  <si>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</si>
  <si>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</si>
  <si>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</si>
  <si>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</si>
  <si>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</si>
  <si>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</si>
  <si>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</si>
  <si>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</si>
  <si>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</si>
  <si>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</si>
  <si>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</si>
  <si>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</si>
  <si>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</si>
  <si>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</si>
  <si>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</si>
  <si>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</si>
  <si>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</si>
  <si>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</si>
  <si>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</si>
  <si>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</si>
  <si>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</si>
  <si>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</si>
  <si>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</si>
  <si>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</si>
  <si>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</si>
  <si>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</si>
  <si>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</si>
  <si>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</si>
  <si>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</si>
  <si>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</si>
  <si>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</si>
  <si>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</si>
  <si>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</si>
  <si>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</si>
  <si>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</si>
  <si>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</si>
  <si>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</si>
  <si>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</si>
  <si>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</si>
  <si>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</si>
  <si>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</si>
  <si>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</si>
  <si>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</si>
  <si>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</si>
  <si>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</si>
  <si>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</si>
  <si>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</si>
  <si>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</si>
  <si>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</si>
  <si>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</si>
  <si>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</si>
  <si>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</si>
  <si>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</si>
  <si>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</si>
  <si>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</si>
  <si>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</si>
  <si>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</si>
  <si>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</si>
  <si>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</si>
  <si>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</si>
  <si>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</si>
  <si>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</si>
  <si>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</si>
  <si>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</si>
  <si>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</si>
  <si>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</si>
  <si>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</si>
  <si>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</si>
  <si>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</si>
  <si>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</si>
  <si>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</si>
  <si>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</si>
  <si>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</si>
  <si>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</si>
  <si>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</si>
  <si>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</si>
  <si>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</si>
  <si>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</si>
  <si>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</si>
  <si>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</si>
  <si>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</si>
  <si>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</si>
  <si>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</si>
  <si>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</si>
  <si>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</si>
  <si>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</si>
  <si>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</si>
  <si>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</si>
  <si>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</si>
  <si>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</si>
  <si>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</si>
  <si>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</si>
  <si>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</si>
  <si>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</si>
  <si>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</si>
  <si>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</si>
  <si>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</si>
  <si>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</si>
  <si>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</si>
  <si>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</si>
  <si>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</si>
  <si>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</si>
  <si>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</si>
  <si>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</si>
  <si>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</si>
  <si>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</si>
  <si>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</si>
  <si>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</si>
  <si>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</si>
  <si>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</si>
  <si>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</si>
  <si>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</si>
  <si>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</si>
  <si>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</si>
  <si>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</si>
  <si>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</si>
  <si>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</si>
  <si>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</si>
  <si>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</si>
  <si>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</si>
  <si>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</si>
  <si>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</si>
  <si>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</si>
  <si>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</si>
  <si>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</si>
  <si>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</si>
  <si>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</si>
  <si>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</si>
  <si>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</si>
  <si>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</si>
  <si>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</si>
  <si>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</si>
  <si>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</si>
  <si>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</si>
  <si>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</si>
  <si>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</si>
  <si>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</si>
  <si>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</si>
  <si>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</si>
  <si>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</si>
  <si>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</si>
  <si>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</si>
  <si>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</si>
  <si>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</si>
  <si>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</si>
  <si>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</si>
  <si>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</si>
  <si>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</si>
  <si>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</si>
  <si>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</si>
  <si>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</si>
  <si>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</si>
  <si>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</si>
  <si>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</si>
  <si>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</si>
  <si>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</si>
  <si>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</si>
  <si>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</si>
  <si>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</si>
  <si>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</si>
  <si>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</si>
  <si>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</si>
  <si>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</si>
  <si>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</si>
  <si>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</si>
  <si>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</si>
  <si>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</si>
  <si>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</si>
  <si>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</si>
  <si>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</si>
  <si>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</si>
  <si>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</si>
  <si>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</si>
  <si>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</si>
  <si>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</si>
  <si>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</si>
  <si>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</si>
  <si>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</si>
  <si>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</si>
  <si>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</si>
  <si>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</si>
  <si>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</si>
  <si>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</si>
  <si>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</si>
  <si>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</si>
  <si>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</si>
  <si>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</si>
  <si>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</si>
  <si>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</si>
  <si>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</si>
  <si>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</si>
  <si>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</si>
  <si>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</si>
  <si>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</si>
  <si>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</si>
  <si>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</si>
  <si>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</si>
  <si>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</si>
  <si>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</si>
  <si>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</si>
  <si>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</si>
  <si>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</si>
  <si>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</si>
  <si>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</si>
  <si>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</si>
  <si>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</si>
  <si>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</si>
  <si>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</si>
  <si>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</si>
  <si>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</si>
  <si>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</si>
  <si>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</si>
  <si>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</si>
  <si>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</si>
  <si>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</si>
  <si>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</si>
  <si>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</si>
  <si>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</si>
  <si>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</si>
  <si>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</si>
  <si>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</si>
  <si>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</si>
  <si>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</si>
  <si>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</si>
  <si>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</si>
  <si>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</si>
  <si>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</si>
  <si>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</si>
  <si>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</si>
  <si>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</si>
  <si>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</si>
  <si>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</si>
  <si>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</si>
  <si>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</si>
  <si>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</si>
  <si>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</si>
  <si>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</si>
  <si>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</si>
  <si>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</si>
  <si>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</si>
  <si>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</si>
  <si>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</si>
  <si>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</si>
  <si>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</si>
  <si>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</si>
  <si>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</si>
  <si>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</si>
  <si>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</si>
  <si>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</si>
  <si>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</si>
  <si>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</si>
  <si>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</si>
  <si>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</si>
  <si>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</si>
  <si>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</si>
  <si>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</si>
  <si>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</si>
  <si>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</si>
  <si>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</si>
  <si>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</si>
  <si>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</si>
  <si>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</si>
  <si>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</si>
  <si>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</si>
  <si>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</si>
  <si>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</si>
  <si>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</si>
  <si>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</si>
  <si>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</si>
  <si>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</si>
  <si>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</si>
  <si>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</si>
  <si>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</si>
  <si>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</si>
  <si>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</si>
  <si>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</si>
  <si>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</si>
  <si>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</si>
  <si>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</si>
  <si>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</si>
  <si>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</si>
  <si>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</si>
  <si>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</si>
  <si>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</si>
  <si>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</si>
  <si>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</si>
  <si>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</si>
  <si>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</si>
  <si>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</si>
  <si>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</si>
  <si>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</si>
  <si>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</si>
  <si>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</si>
  <si>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</si>
  <si>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</si>
  <si>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</si>
  <si>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</si>
  <si>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</si>
  <si>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</si>
  <si>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</si>
  <si>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</si>
  <si>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</si>
  <si>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</si>
  <si>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</si>
  <si>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</si>
  <si>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</si>
  <si>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</si>
  <si>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</si>
  <si>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</si>
  <si>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</si>
  <si>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</si>
  <si>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</si>
  <si>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</si>
  <si>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</si>
  <si>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</si>
  <si>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</si>
  <si>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</si>
  <si>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</si>
  <si>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</si>
  <si>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</si>
  <si>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</si>
  <si>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</si>
  <si>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</si>
  <si>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</si>
  <si>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</si>
  <si>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</si>
  <si>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</si>
  <si>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</si>
  <si>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</si>
  <si>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</si>
  <si>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</si>
  <si>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</si>
  <si>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</si>
  <si>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</si>
  <si>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</si>
  <si>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</si>
  <si>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</si>
  <si>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</si>
  <si>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</si>
  <si>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</si>
  <si>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</si>
  <si>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</si>
  <si>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</si>
  <si>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</si>
  <si>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</si>
  <si>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</si>
  <si>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</si>
  <si>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</si>
  <si>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</si>
  <si>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</si>
  <si>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</si>
  <si>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</si>
  <si>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</si>
  <si>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</si>
  <si>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</si>
  <si>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</si>
  <si>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</si>
  <si>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</si>
  <si>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</si>
  <si>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</si>
  <si>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</si>
  <si>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</si>
  <si>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</si>
  <si>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</si>
  <si>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</si>
  <si>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</si>
  <si>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</si>
  <si>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</si>
  <si>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</si>
  <si>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</si>
  <si>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</si>
  <si>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</si>
  <si>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</si>
  <si>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</si>
  <si>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</si>
  <si>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</si>
  <si>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</si>
  <si>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</si>
  <si>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</si>
  <si>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</si>
  <si>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</si>
  <si>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</si>
  <si>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</si>
  <si>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</si>
  <si>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</si>
  <si>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</si>
  <si>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</si>
  <si>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</si>
  <si>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</si>
  <si>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</si>
  <si>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</si>
  <si>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</si>
  <si>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</si>
  <si>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</si>
  <si>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</si>
  <si>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</si>
  <si>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</si>
  <si>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</si>
  <si>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</si>
  <si>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</si>
  <si>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</si>
  <si>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</si>
  <si>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</si>
  <si>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</si>
  <si>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</si>
  <si>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</si>
  <si>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</si>
  <si>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</si>
  <si>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</si>
  <si>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</si>
  <si>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</si>
  <si>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</si>
  <si>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</si>
  <si>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</si>
  <si>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</si>
  <si>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</si>
  <si>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</si>
  <si>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</si>
  <si>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</si>
  <si>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</si>
  <si>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</si>
  <si>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</si>
  <si>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</si>
  <si>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</si>
  <si>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</si>
  <si>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</si>
  <si>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</si>
  <si>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</si>
  <si>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</si>
  <si>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</si>
  <si>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</si>
  <si>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</si>
  <si>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</si>
  <si>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</si>
  <si>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</si>
  <si>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</si>
  <si>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</si>
  <si>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</si>
  <si>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</si>
  <si>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</si>
  <si>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</si>
  <si>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</si>
  <si>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</si>
  <si>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</si>
  <si>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</si>
  <si>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</si>
  <si>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</si>
  <si>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</si>
  <si>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</si>
  <si>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</si>
  <si>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</si>
  <si>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</si>
  <si>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</si>
  <si>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</si>
  <si>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</si>
  <si>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</si>
  <si>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</si>
  <si>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</si>
  <si>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</si>
  <si>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</si>
  <si>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</si>
  <si>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</si>
  <si>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</si>
  <si>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</si>
  <si>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</si>
  <si>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</si>
  <si>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</si>
  <si>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</si>
  <si>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</si>
  <si>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</si>
  <si>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</si>
  <si>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</si>
  <si>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</si>
  <si>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</si>
  <si>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</si>
  <si>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</si>
  <si>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</si>
  <si>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</si>
  <si>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</si>
  <si>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</si>
  <si>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</si>
  <si>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</si>
  <si>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</si>
  <si>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</si>
  <si>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</si>
  <si>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</si>
  <si>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</si>
  <si>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</si>
  <si>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</si>
  <si>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</si>
  <si>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</si>
  <si>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</si>
  <si>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</si>
  <si>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</si>
  <si>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</si>
  <si>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</si>
  <si>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</si>
  <si>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</si>
  <si>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</si>
  <si>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</si>
  <si>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</si>
  <si>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</si>
  <si>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</si>
  <si>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</si>
  <si>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</si>
  <si>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</si>
  <si>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</si>
  <si>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</si>
  <si>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</si>
  <si>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</si>
  <si>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</si>
  <si>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</si>
  <si>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</si>
  <si>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</si>
  <si>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</si>
  <si>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</si>
  <si>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</si>
  <si>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</si>
  <si>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</si>
  <si>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</si>
  <si>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</si>
  <si>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</si>
  <si>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</si>
  <si>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</si>
  <si>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</si>
  <si>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</si>
  <si>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</si>
  <si>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</si>
  <si>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</si>
  <si>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</si>
  <si>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</si>
  <si>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</si>
  <si>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</si>
  <si>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</si>
  <si>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</si>
  <si>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</si>
  <si>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</si>
  <si>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</si>
  <si>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</si>
  <si>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</si>
  <si>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</si>
  <si>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</si>
  <si>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</si>
  <si>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</si>
  <si>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</si>
  <si>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</si>
  <si>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</si>
  <si>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</si>
  <si>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</si>
  <si>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</si>
  <si>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</si>
  <si>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</si>
  <si>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</si>
  <si>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</si>
  <si>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</si>
  <si>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</si>
  <si>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</si>
  <si>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</si>
  <si>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</si>
  <si>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</si>
  <si>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</si>
  <si>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</si>
  <si>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</si>
  <si>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</si>
  <si>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</si>
  <si>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</si>
  <si>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</si>
  <si>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</si>
  <si>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</si>
  <si>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</si>
  <si>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</si>
  <si>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</si>
  <si>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</si>
  <si>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</si>
  <si>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</si>
  <si>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</si>
  <si>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</si>
  <si>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</si>
  <si>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</si>
  <si>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</si>
  <si>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</si>
  <si>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</si>
  <si>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</si>
  <si>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</si>
  <si>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</si>
  <si>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</si>
  <si>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</si>
  <si>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</si>
  <si>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</si>
  <si>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</si>
  <si>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</si>
  <si>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</si>
  <si>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</si>
  <si>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</si>
  <si>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</si>
  <si>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</si>
  <si>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</si>
  <si>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</si>
  <si>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</si>
  <si>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</si>
  <si>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</si>
  <si>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</si>
  <si>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</si>
  <si>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</si>
  <si>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</si>
  <si>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</si>
  <si>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</si>
  <si>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</si>
  <si>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</si>
  <si>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</si>
  <si>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</si>
  <si>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</si>
  <si>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</si>
  <si>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</si>
  <si>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</si>
  <si>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</si>
  <si>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</si>
  <si>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</si>
  <si>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</si>
  <si>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</si>
  <si>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</si>
  <si>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</si>
  <si>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</si>
  <si>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</si>
  <si>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</si>
  <si>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</si>
  <si>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</si>
  <si>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</si>
  <si>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</si>
  <si>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</si>
  <si>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</si>
  <si>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</si>
  <si>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</si>
  <si>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</si>
  <si>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</si>
  <si>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</si>
  <si>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</si>
  <si>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</si>
  <si>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</si>
  <si>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</si>
  <si>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</si>
  <si>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</si>
  <si>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</si>
  <si>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</si>
  <si>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</si>
  <si>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</si>
  <si>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</si>
  <si>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</si>
  <si>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</si>
  <si>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</si>
  <si>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</si>
  <si>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</si>
  <si>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</si>
  <si>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</si>
  <si>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</si>
  <si>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</si>
  <si>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</si>
  <si>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</si>
  <si>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</si>
  <si>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</si>
  <si>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</si>
  <si>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</si>
  <si>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</si>
  <si>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</si>
  <si>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</si>
  <si>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</si>
  <si>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</si>
  <si>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</si>
  <si>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</si>
  <si>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</si>
  <si>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</si>
  <si>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</si>
  <si>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</si>
  <si>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</si>
  <si>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</si>
  <si>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</si>
  <si>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</si>
  <si>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</si>
  <si>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</si>
  <si>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</si>
  <si>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</si>
  <si>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</si>
  <si>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</si>
  <si>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</si>
  <si>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</si>
  <si>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</si>
  <si>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</si>
  <si>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</si>
  <si>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</si>
  <si>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</si>
  <si>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</si>
  <si>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</si>
  <si>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</si>
  <si>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</si>
  <si>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</si>
  <si>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</si>
  <si>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</si>
  <si>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</si>
  <si>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</si>
  <si>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</si>
  <si>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</si>
  <si>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</si>
  <si>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</si>
  <si>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</si>
  <si>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</si>
  <si>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</si>
  <si>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</si>
  <si>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</si>
  <si>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</si>
  <si>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</si>
  <si>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</si>
  <si>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</si>
  <si>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</si>
  <si>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</si>
  <si>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</si>
  <si>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</si>
  <si>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</si>
  <si>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</si>
  <si>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</si>
  <si>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</si>
  <si>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</si>
  <si>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</si>
  <si>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</si>
  <si>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</si>
  <si>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</si>
  <si>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</si>
  <si>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</si>
  <si>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</si>
  <si>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</si>
  <si>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</si>
  <si>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</si>
  <si>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</si>
  <si>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</si>
  <si>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</si>
  <si>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</si>
  <si>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</si>
  <si>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</si>
  <si>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</si>
  <si>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</si>
  <si>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</si>
  <si>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</si>
  <si>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</si>
  <si>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</si>
  <si>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</si>
  <si>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</si>
  <si>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</si>
  <si>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</si>
  <si>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</si>
  <si>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</si>
  <si>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</si>
  <si>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</si>
  <si>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</si>
  <si>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</si>
  <si>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</si>
  <si>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</si>
  <si>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</si>
  <si>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</si>
  <si>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</si>
  <si>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</si>
  <si>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</si>
  <si>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</si>
  <si>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</si>
  <si>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</si>
  <si>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</si>
  <si>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</si>
  <si>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</si>
  <si>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</si>
  <si>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</si>
  <si>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</si>
  <si>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</si>
  <si>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</si>
  <si>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</si>
  <si>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</si>
  <si>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</si>
  <si>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</si>
  <si>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</si>
  <si>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</si>
  <si>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</si>
  <si>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</si>
  <si>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</si>
  <si>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</si>
  <si>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</si>
  <si>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</si>
  <si>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</si>
  <si>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</si>
  <si>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</si>
  <si>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</si>
  <si>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</si>
  <si>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</si>
  <si>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</si>
  <si>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</si>
  <si>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</si>
  <si>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</si>
  <si>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</si>
  <si>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</si>
  <si>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</si>
  <si>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</si>
  <si>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</si>
  <si>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</si>
  <si>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</si>
  <si>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</si>
  <si>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</si>
  <si>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</si>
  <si>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</si>
  <si>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</si>
  <si>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</si>
  <si>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</si>
  <si>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</si>
  <si>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</si>
  <si>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</si>
  <si>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</si>
  <si>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</si>
  <si>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</si>
  <si>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</si>
  <si>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</si>
  <si>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</si>
  <si>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</si>
  <si>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</si>
  <si>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</si>
  <si>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</si>
  <si>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</si>
  <si>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</si>
  <si>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</si>
  <si>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</si>
  <si>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</si>
  <si>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</si>
  <si>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</si>
  <si>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</si>
  <si>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</si>
  <si>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</si>
  <si>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</si>
  <si>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</si>
  <si>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</si>
  <si>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</si>
  <si>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</si>
  <si>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</si>
  <si>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</si>
  <si>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</si>
  <si>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</si>
  <si>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</si>
  <si>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</si>
  <si>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</si>
  <si>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</si>
  <si>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</si>
  <si>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</si>
  <si>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</si>
  <si>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</si>
  <si>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</si>
  <si>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</si>
  <si>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</si>
  <si>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</si>
  <si>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</si>
  <si>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</si>
  <si>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</si>
  <si>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</si>
  <si>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</si>
  <si>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</si>
  <si>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</si>
  <si>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</si>
  <si>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</si>
  <si>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</si>
  <si>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</si>
  <si>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</si>
  <si>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</si>
  <si>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</si>
  <si>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</si>
  <si>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</si>
  <si>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</si>
  <si>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</si>
  <si>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</si>
  <si>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</si>
  <si>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</si>
  <si>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</si>
  <si>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</si>
  <si>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</si>
  <si>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</si>
  <si>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</si>
  <si>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</si>
  <si>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</si>
  <si>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</si>
  <si>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</si>
  <si>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</si>
  <si>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</si>
  <si>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</si>
  <si>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</si>
  <si>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</si>
  <si>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</si>
  <si>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</si>
  <si>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</si>
  <si>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</si>
  <si>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</si>
  <si>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</si>
  <si>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</si>
  <si>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</si>
  <si>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</si>
  <si>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</si>
  <si>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</si>
  <si>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</si>
  <si>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</si>
  <si>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</si>
  <si>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</si>
  <si>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</si>
  <si>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</si>
  <si>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</si>
  <si>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</si>
  <si>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</si>
  <si>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</si>
  <si>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</si>
  <si>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</si>
  <si>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</si>
  <si>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</si>
  <si>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</si>
  <si>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</si>
  <si>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</si>
  <si>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</si>
  <si>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</si>
  <si>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</si>
  <si>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</si>
  <si>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</si>
  <si>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</si>
  <si>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</si>
  <si>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</si>
  <si>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</si>
  <si>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</si>
  <si>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</si>
  <si>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</si>
  <si>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</si>
  <si>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</si>
  <si>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</si>
  <si>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</si>
  <si>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</si>
  <si>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</si>
  <si>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</si>
  <si>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</si>
  <si>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</si>
  <si>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</si>
  <si>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</si>
  <si>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</si>
  <si>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</si>
  <si>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</si>
  <si>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</si>
  <si>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</si>
  <si>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</si>
  <si>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</si>
  <si>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</si>
  <si>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</si>
  <si>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</si>
  <si>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</si>
  <si>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</si>
  <si>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</si>
  <si>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</si>
  <si>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</si>
  <si>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</si>
  <si>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</si>
  <si>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</si>
  <si>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</si>
  <si>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</si>
  <si>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</si>
  <si>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</si>
  <si>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</si>
  <si>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</si>
  <si>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</si>
  <si>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</si>
  <si>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</si>
  <si>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</si>
  <si>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</si>
  <si>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</si>
  <si>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</si>
  <si>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</si>
  <si>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</si>
  <si>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</si>
  <si>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</si>
  <si>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</si>
  <si>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</si>
  <si>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</si>
  <si>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</si>
  <si>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</si>
  <si>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</si>
  <si>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</si>
  <si>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</si>
  <si>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</si>
  <si>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</si>
  <si>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</si>
  <si>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</si>
  <si>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</si>
  <si>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</si>
  <si>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</si>
  <si>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</si>
  <si>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</si>
  <si>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</si>
  <si>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</si>
  <si>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</si>
  <si>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</si>
  <si>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</si>
  <si>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</si>
  <si>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</si>
  <si>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</si>
  <si>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</si>
  <si>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</si>
  <si>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</si>
  <si>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</si>
  <si>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</si>
  <si>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</si>
  <si>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</si>
  <si>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</si>
  <si>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</si>
  <si>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</si>
  <si>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</si>
  <si>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</si>
  <si>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</si>
  <si>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</si>
  <si>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</si>
  <si>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</si>
  <si>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</si>
  <si>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</si>
  <si>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</si>
  <si>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</si>
  <si>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</si>
  <si>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</si>
  <si>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</si>
  <si>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</si>
  <si>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</si>
  <si>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</si>
  <si>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</si>
  <si>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</si>
  <si>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</si>
  <si>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</si>
  <si>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</si>
  <si>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</si>
  <si>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</si>
  <si>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</si>
  <si>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</si>
  <si>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</si>
  <si>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</si>
  <si>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</si>
  <si>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</si>
  <si>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</si>
  <si>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</si>
  <si>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</si>
  <si>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</si>
  <si>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</si>
  <si>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</si>
  <si>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</si>
  <si>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</si>
  <si>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</si>
  <si>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</si>
  <si>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</si>
  <si>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</si>
  <si>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</si>
  <si>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</si>
  <si>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</si>
  <si>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</si>
  <si>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</si>
  <si>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</si>
  <si>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</si>
  <si>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</si>
  <si>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</si>
  <si>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</si>
  <si>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</si>
  <si>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</si>
  <si>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</si>
  <si>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</si>
  <si>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</si>
  <si>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</si>
  <si>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</si>
  <si>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</si>
  <si>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</si>
  <si>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</si>
  <si>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</si>
  <si>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</si>
  <si>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</si>
  <si>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</si>
  <si>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</si>
  <si>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</si>
  <si>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</si>
  <si>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</si>
  <si>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</si>
  <si>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</si>
  <si>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</si>
  <si>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</si>
  <si>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</si>
  <si>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</si>
  <si>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</si>
  <si>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</si>
  <si>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</si>
  <si>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</si>
  <si>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</si>
  <si>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</si>
  <si>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</si>
  <si>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</si>
  <si>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</si>
  <si>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</si>
  <si>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</si>
  <si>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</si>
  <si>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</si>
  <si>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</si>
  <si>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</si>
  <si>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</si>
  <si>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</si>
  <si>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</si>
  <si>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</si>
  <si>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</si>
  <si>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</si>
  <si>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</si>
  <si>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</si>
  <si>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</si>
  <si>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</si>
  <si>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</si>
  <si>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</si>
  <si>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</si>
  <si>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</si>
  <si>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</si>
  <si>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</si>
  <si>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</si>
  <si>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</si>
  <si>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</si>
  <si>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</si>
  <si>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</si>
  <si>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</si>
  <si>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</si>
  <si>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</si>
  <si>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</si>
  <si>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</si>
  <si>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</si>
  <si>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</si>
  <si>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</si>
  <si>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</si>
  <si>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</si>
  <si>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</si>
  <si>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</si>
  <si>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</si>
  <si>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</si>
  <si>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</si>
  <si>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</si>
  <si>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</si>
  <si>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</si>
  <si>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</si>
  <si>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</si>
  <si>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</si>
  <si>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</si>
  <si>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</si>
  <si>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</si>
  <si>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</si>
  <si>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</si>
  <si>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</si>
  <si>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</si>
  <si>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</si>
  <si>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</si>
  <si>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</si>
  <si>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</si>
  <si>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</si>
  <si>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</si>
  <si>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</si>
  <si>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</si>
  <si>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</si>
  <si>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</si>
  <si>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</si>
  <si>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</si>
  <si>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</si>
  <si>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</si>
  <si>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</si>
  <si>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</si>
  <si>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</si>
  <si>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</si>
  <si>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</si>
  <si>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</si>
  <si>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</si>
  <si>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</si>
  <si>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</si>
  <si>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</si>
  <si>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</si>
  <si>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</si>
  <si>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</si>
  <si>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</si>
  <si>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</si>
  <si>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</si>
  <si>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</si>
  <si>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</si>
  <si>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</si>
  <si>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</si>
  <si>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</si>
  <si>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</si>
  <si>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</si>
  <si>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</si>
  <si>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</si>
  <si>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</si>
  <si>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</si>
  <si>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</si>
  <si>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</si>
  <si>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</si>
  <si>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</si>
  <si>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</si>
  <si>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</si>
  <si>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</si>
  <si>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</si>
  <si>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</si>
  <si>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</si>
  <si>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</si>
  <si>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</si>
  <si>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</si>
  <si>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</si>
  <si>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</si>
  <si>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</si>
  <si>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</si>
  <si>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</si>
  <si>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</si>
  <si>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</si>
  <si>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</si>
  <si>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</si>
  <si>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</si>
  <si>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</si>
  <si>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</si>
  <si>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</si>
  <si>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</si>
  <si>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</si>
  <si>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</si>
  <si>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</si>
  <si>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</si>
  <si>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</si>
  <si>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</si>
  <si>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</si>
  <si>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</si>
  <si>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</si>
  <si>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</si>
  <si>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</si>
  <si>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</si>
  <si>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</si>
  <si>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</si>
  <si>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</si>
  <si>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</si>
  <si>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</si>
  <si>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</si>
  <si>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</si>
  <si>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</si>
  <si>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</si>
  <si>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</si>
  <si>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</si>
  <si>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</si>
  <si>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</si>
  <si>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</si>
  <si>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</si>
  <si>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</si>
  <si>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</si>
  <si>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</si>
  <si>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</si>
  <si>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</si>
  <si>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</si>
  <si>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</si>
  <si>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</si>
  <si>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</si>
  <si>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</si>
  <si>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</si>
  <si>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</si>
  <si>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</si>
  <si>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</si>
  <si>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</si>
  <si>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</si>
  <si>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</si>
  <si>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</si>
  <si>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</si>
  <si>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</si>
  <si>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</si>
  <si>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</si>
  <si>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</si>
  <si>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</si>
  <si>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</si>
  <si>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</si>
  <si>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</si>
  <si>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</si>
  <si>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</si>
  <si>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</si>
  <si>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</si>
  <si>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</si>
  <si>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</si>
  <si>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</si>
  <si>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</si>
  <si>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</si>
  <si>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</si>
  <si>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</si>
  <si>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</si>
  <si>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</si>
  <si>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</si>
  <si>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</si>
  <si>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</si>
  <si>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</si>
  <si>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</si>
  <si>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</si>
  <si>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</si>
  <si>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</si>
  <si>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</si>
  <si>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</si>
  <si>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</si>
  <si>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</si>
  <si>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</si>
  <si>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</si>
  <si>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</si>
  <si>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</si>
  <si>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</si>
  <si>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</si>
  <si>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</si>
  <si>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</si>
  <si>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</si>
  <si>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</si>
  <si>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</si>
  <si>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</si>
  <si>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</si>
  <si>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</si>
  <si>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</si>
  <si>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</si>
  <si>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</si>
  <si>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</si>
  <si>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</si>
  <si>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</si>
  <si>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</si>
  <si>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</si>
  <si>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</si>
  <si>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</si>
  <si>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</si>
  <si>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</si>
  <si>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</si>
  <si>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</si>
  <si>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</si>
  <si>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</si>
  <si>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</si>
  <si>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</si>
  <si>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</si>
  <si>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</si>
  <si>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</si>
  <si>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</si>
  <si>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</si>
  <si>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</si>
  <si>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</si>
  <si>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</si>
  <si>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</si>
  <si>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</si>
  <si>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</si>
  <si>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</si>
  <si>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</si>
  <si>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</si>
  <si>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</si>
  <si>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</si>
  <si>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</si>
  <si>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</si>
  <si>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</si>
  <si>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</si>
  <si>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</si>
  <si>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</si>
  <si>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</si>
  <si>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</si>
  <si>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</si>
  <si>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</si>
  <si>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</si>
  <si>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</si>
  <si>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</si>
  <si>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</si>
  <si>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</si>
  <si>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</si>
  <si>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</si>
  <si>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</si>
  <si>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</si>
  <si>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</si>
  <si>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</si>
  <si>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</si>
  <si>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</si>
  <si>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</si>
  <si>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</si>
  <si>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</si>
  <si>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</si>
  <si>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</si>
  <si>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</si>
  <si>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</si>
  <si>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</si>
  <si>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</si>
  <si>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</si>
  <si>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</si>
  <si>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</si>
  <si>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</si>
  <si>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</si>
  <si>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</si>
  <si>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</si>
  <si>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</si>
  <si>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</si>
  <si>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</si>
  <si>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</si>
  <si>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</si>
  <si>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</si>
  <si>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</si>
  <si>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</si>
  <si>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</si>
  <si>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</si>
  <si>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</si>
  <si>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</si>
  <si>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</si>
  <si>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</si>
  <si>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</si>
  <si>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</si>
  <si>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</si>
  <si>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</si>
  <si>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</si>
  <si>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</si>
  <si>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</si>
  <si>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</si>
  <si>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</si>
  <si>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</si>
  <si>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</si>
  <si>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</si>
  <si>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</si>
  <si>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</si>
  <si>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</si>
  <si>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</si>
  <si>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</si>
  <si>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</si>
  <si>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</si>
  <si>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</si>
  <si>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</si>
  <si>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</si>
  <si>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</si>
  <si>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</si>
  <si>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</si>
  <si>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</si>
  <si>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</si>
  <si>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</si>
  <si>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</si>
  <si>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</si>
  <si>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</si>
  <si>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</si>
  <si>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</si>
  <si>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</si>
  <si>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</si>
  <si>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</si>
  <si>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</si>
  <si>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</si>
  <si>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</si>
  <si>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</si>
  <si>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</si>
  <si>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</si>
  <si>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</si>
  <si>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</si>
  <si>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</si>
  <si>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</si>
  <si>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</si>
  <si>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</si>
  <si>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</si>
  <si>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</si>
  <si>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</si>
  <si>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</si>
  <si>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</si>
  <si>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</si>
  <si>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</si>
  <si>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</si>
  <si>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</si>
  <si>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</si>
  <si>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</si>
  <si>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</si>
  <si>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</si>
  <si>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</si>
  <si>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</si>
  <si>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</si>
  <si>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</si>
  <si>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</si>
  <si>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</si>
  <si>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</si>
  <si>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</si>
  <si>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</si>
  <si>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</si>
  <si>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</si>
  <si>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</si>
  <si>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</si>
  <si>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</si>
  <si>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</si>
  <si>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</si>
  <si>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</si>
  <si>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</si>
  <si>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</si>
  <si>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</si>
  <si>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</si>
  <si>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</si>
  <si>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</si>
  <si>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</si>
  <si>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</si>
  <si>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</si>
  <si>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</si>
  <si>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</si>
  <si>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</si>
  <si>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</si>
  <si>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</si>
  <si>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</si>
  <si>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</si>
  <si>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</si>
  <si>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</si>
  <si>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</si>
  <si>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</si>
  <si>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</si>
  <si>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</si>
  <si>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</si>
  <si>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</si>
  <si>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</si>
  <si>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</si>
  <si>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</si>
  <si>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</si>
  <si>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</si>
  <si>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</si>
  <si>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</si>
  <si>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</si>
  <si>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</si>
  <si>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</si>
  <si>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</si>
  <si>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</si>
  <si>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</si>
  <si>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</si>
  <si>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</si>
  <si>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</si>
  <si>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</si>
  <si>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</si>
  <si>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</si>
  <si>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</si>
  <si>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</si>
  <si>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</si>
  <si>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</si>
  <si>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</si>
  <si>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</si>
  <si>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</si>
  <si>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</si>
  <si>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</si>
  <si>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</si>
  <si>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</si>
  <si>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</si>
  <si>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</si>
  <si>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</si>
  <si>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</si>
  <si>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</si>
  <si>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</si>
  <si>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</si>
  <si>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</si>
  <si>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</si>
  <si>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</si>
  <si>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</si>
  <si>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</si>
  <si>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</si>
  <si>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</si>
  <si>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</si>
  <si>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</si>
  <si>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</si>
  <si>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</si>
  <si>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</si>
  <si>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</si>
  <si>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</si>
  <si>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</si>
  <si>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</si>
  <si>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</si>
  <si>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</si>
  <si>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</si>
  <si>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</si>
  <si>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</si>
  <si>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</si>
  <si>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</si>
  <si>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</si>
  <si>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</si>
  <si>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</si>
  <si>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</si>
  <si>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</si>
  <si>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</si>
  <si>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</si>
  <si>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</si>
  <si>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</si>
  <si>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</si>
  <si>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</si>
  <si>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</si>
  <si>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</si>
  <si>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</si>
  <si>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</si>
  <si>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</si>
  <si>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</si>
  <si>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</si>
  <si>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</si>
  <si>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</si>
  <si>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</si>
  <si>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</si>
  <si>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</si>
  <si>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</si>
  <si>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</si>
  <si>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</si>
  <si>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</si>
  <si>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</si>
  <si>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</si>
  <si>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</si>
  <si>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</si>
  <si>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</si>
  <si>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</si>
  <si>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</si>
  <si>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</si>
  <si>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</si>
  <si>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</si>
  <si>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</si>
  <si>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</si>
  <si>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</si>
  <si>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</si>
  <si>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</si>
  <si>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</si>
  <si>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</si>
  <si>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</si>
  <si>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</si>
  <si>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</si>
  <si>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</si>
  <si>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</si>
  <si>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</si>
  <si>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</si>
  <si>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</si>
  <si>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</si>
  <si>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</si>
  <si>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</si>
  <si>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</si>
  <si>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</si>
  <si>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</si>
  <si>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</si>
  <si>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</si>
  <si>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</si>
  <si>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</si>
  <si>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</si>
  <si>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</si>
  <si>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</si>
  <si>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</si>
  <si>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</si>
  <si>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</si>
  <si>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</si>
  <si>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</si>
  <si>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</si>
  <si>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</si>
  <si>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</si>
  <si>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</si>
  <si>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</si>
  <si>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</si>
  <si>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</si>
  <si>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</si>
  <si>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</si>
  <si>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</si>
  <si>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</si>
  <si>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</si>
  <si>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</si>
  <si>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</si>
  <si>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</si>
  <si>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</si>
  <si>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</si>
  <si>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</si>
  <si>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</si>
  <si>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</si>
  <si>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</si>
  <si>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</si>
  <si>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</si>
  <si>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</si>
  <si>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</si>
  <si>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</si>
  <si>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</si>
  <si>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</si>
  <si>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</si>
  <si>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</si>
  <si>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</si>
  <si>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</si>
  <si>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</si>
  <si>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</si>
  <si>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</si>
  <si>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</si>
  <si>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</si>
  <si>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</si>
  <si>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</si>
  <si>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</si>
  <si>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</si>
  <si>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</si>
  <si>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</si>
  <si>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</si>
  <si>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</si>
  <si>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</si>
  <si>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</si>
  <si>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</si>
  <si>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</si>
  <si>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</si>
  <si>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</si>
  <si>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</si>
  <si>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</si>
  <si>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</si>
  <si>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</si>
  <si>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</si>
  <si>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</si>
  <si>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</si>
  <si>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</si>
  <si>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</si>
  <si>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</si>
  <si>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</si>
  <si>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</si>
  <si>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</si>
  <si>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</si>
  <si>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</si>
  <si>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</si>
  <si>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</si>
  <si>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</si>
  <si>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</si>
  <si>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</si>
  <si>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</si>
  <si>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</si>
  <si>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</si>
  <si>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</si>
  <si>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</si>
  <si>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</si>
  <si>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</si>
  <si>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</si>
  <si>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</si>
  <si>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</si>
  <si>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</si>
  <si>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</si>
  <si>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</si>
  <si>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</si>
  <si>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</si>
  <si>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</si>
  <si>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</si>
  <si>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</si>
  <si>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</si>
  <si>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</si>
  <si>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</si>
  <si>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</si>
  <si>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</si>
  <si>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</si>
  <si>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</si>
  <si>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</si>
  <si>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</si>
  <si>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</si>
  <si>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</si>
  <si>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</si>
  <si>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</si>
  <si>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</si>
  <si>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</si>
  <si>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</si>
  <si>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</si>
  <si>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</si>
  <si>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</si>
  <si>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</si>
  <si>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</si>
  <si>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</si>
  <si>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</si>
  <si>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</si>
  <si>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</si>
  <si>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</si>
  <si>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</si>
  <si>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</si>
  <si>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</si>
  <si>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</si>
  <si>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</si>
  <si>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</si>
  <si>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</si>
  <si>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</si>
  <si>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</si>
  <si>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</si>
  <si>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</si>
  <si>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</si>
  <si>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</si>
  <si>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</si>
  <si>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</si>
  <si>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</si>
  <si>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</si>
  <si>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</si>
  <si>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</si>
  <si>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</si>
  <si>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</si>
  <si>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</si>
  <si>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</si>
  <si>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</si>
  <si>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</si>
  <si>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</si>
  <si>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</si>
  <si>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</si>
  <si>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</si>
  <si>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</si>
  <si>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</si>
  <si>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</si>
  <si>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</si>
  <si>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</si>
  <si>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</si>
  <si>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</si>
  <si>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</si>
  <si>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</si>
  <si>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</si>
  <si>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</si>
  <si>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</si>
  <si>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</si>
  <si>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</si>
  <si>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</si>
  <si>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</si>
  <si>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</si>
  <si>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</si>
  <si>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</si>
  <si>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</si>
  <si>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</si>
  <si>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</si>
  <si>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</si>
  <si>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</si>
  <si>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</si>
  <si>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</si>
  <si>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</si>
  <si>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</si>
  <si>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</si>
  <si>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</si>
  <si>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</si>
  <si>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</si>
  <si>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</si>
  <si>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</si>
  <si>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</si>
  <si>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</si>
  <si>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</si>
  <si>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</si>
  <si>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</si>
  <si>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</si>
  <si>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</si>
  <si>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</si>
  <si>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</si>
  <si>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</si>
  <si>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</si>
  <si>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</si>
  <si>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</si>
  <si>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</si>
  <si>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</si>
  <si>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</si>
  <si>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</si>
  <si>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</si>
  <si>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</si>
  <si>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</si>
  <si>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</si>
  <si>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</si>
  <si>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</si>
  <si>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</si>
  <si>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</si>
  <si>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</si>
  <si>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</si>
  <si>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</si>
  <si>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</si>
  <si>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</si>
  <si>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</si>
  <si>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</si>
  <si>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</si>
  <si>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</si>
  <si>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</si>
  <si>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</si>
  <si>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</si>
  <si>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</si>
  <si>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</si>
  <si>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</si>
  <si>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</si>
  <si>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</si>
  <si>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</si>
  <si>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</si>
  <si>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</si>
  <si>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</si>
  <si>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</si>
  <si>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</si>
  <si>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</si>
  <si>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</si>
  <si>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</si>
  <si>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</si>
  <si>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</si>
  <si>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</si>
  <si>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</si>
  <si>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</si>
  <si>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</si>
  <si>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</si>
  <si>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</si>
  <si>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</si>
  <si>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</si>
  <si>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</si>
  <si>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</si>
  <si>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</si>
  <si>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</si>
  <si>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</si>
  <si>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</si>
  <si>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</si>
  <si>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</si>
  <si>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</si>
  <si>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</si>
  <si>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</si>
  <si>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</si>
  <si>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</si>
  <si>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</si>
  <si>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</si>
  <si>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</si>
  <si>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</si>
  <si>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</si>
  <si>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</si>
  <si>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</si>
  <si>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</si>
  <si>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</si>
  <si>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</si>
  <si>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</si>
  <si>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</si>
  <si>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</si>
  <si>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</si>
  <si>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</si>
  <si>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</si>
  <si>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</si>
  <si>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</si>
  <si>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</si>
  <si>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</si>
  <si>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</si>
  <si>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</si>
  <si>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</si>
  <si>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</si>
  <si>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</si>
  <si>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</si>
  <si>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</si>
  <si>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</si>
  <si>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</si>
  <si>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</si>
  <si>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</si>
  <si>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</si>
  <si>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</si>
  <si>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</si>
  <si>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</si>
  <si>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</si>
  <si>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</si>
  <si>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</si>
  <si>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</si>
  <si>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</si>
  <si>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</si>
  <si>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</si>
  <si>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</si>
  <si>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</si>
  <si>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</si>
  <si>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</si>
  <si>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</si>
  <si>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</si>
  <si>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</si>
  <si>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</si>
  <si>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</si>
  <si>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</si>
  <si>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</si>
  <si>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</si>
  <si>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</si>
  <si>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</si>
  <si>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</si>
  <si>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</si>
  <si>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</si>
  <si>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</si>
  <si>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</si>
  <si>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</si>
  <si>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</si>
  <si>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</si>
  <si>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</si>
  <si>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</si>
  <si>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</si>
  <si>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</si>
  <si>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</si>
  <si>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</si>
  <si>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</si>
  <si>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</si>
  <si>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</si>
  <si>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</si>
  <si>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</si>
  <si>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</si>
  <si>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</si>
  <si>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</si>
  <si>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</si>
  <si>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</si>
  <si>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</si>
  <si>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</si>
  <si>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</si>
  <si>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</si>
  <si>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</si>
  <si>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</si>
  <si>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</si>
  <si>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</si>
  <si>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</si>
  <si>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</si>
  <si>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</si>
  <si>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</si>
  <si>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</si>
  <si>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</si>
  <si>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</si>
  <si>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</si>
  <si>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</si>
  <si>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</si>
  <si>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</si>
  <si>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</si>
  <si>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</si>
  <si>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</si>
  <si>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</si>
  <si>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</si>
  <si>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</si>
  <si>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</si>
  <si>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</si>
  <si>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</si>
  <si>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</si>
  <si>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</si>
  <si>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</si>
  <si>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</si>
  <si>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</si>
  <si>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</si>
  <si>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</si>
  <si>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</si>
  <si>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</si>
  <si>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</si>
  <si>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</si>
  <si>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</si>
  <si>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</si>
  <si>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</si>
  <si>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</si>
  <si>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</si>
  <si>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</si>
  <si>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</si>
  <si>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</si>
  <si>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</si>
  <si>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</si>
  <si>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</si>
  <si>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</si>
  <si>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</si>
  <si>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</si>
  <si>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</si>
  <si>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</si>
  <si>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</si>
  <si>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</si>
  <si>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</si>
  <si>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</si>
  <si>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</si>
  <si>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</si>
  <si>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</si>
  <si>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</si>
  <si>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</si>
  <si>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</si>
  <si>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</si>
  <si>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</si>
  <si>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</si>
  <si>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</si>
  <si>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</si>
  <si>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</si>
  <si>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</si>
  <si>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</si>
  <si>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</si>
  <si>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</si>
  <si>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</si>
  <si>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</si>
  <si>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</si>
  <si>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</si>
  <si>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</si>
  <si>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</si>
  <si>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</si>
  <si>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</si>
  <si>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</si>
  <si>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</si>
  <si>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</si>
  <si>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</si>
  <si>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</si>
  <si>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</si>
  <si>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</si>
  <si>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</si>
  <si>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</si>
  <si>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</si>
  <si>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</si>
  <si>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</si>
  <si>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</si>
  <si>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</si>
  <si>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</si>
  <si>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</si>
  <si>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</si>
  <si>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</si>
  <si>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</si>
  <si>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</si>
  <si>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</si>
  <si>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</si>
  <si>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</si>
  <si>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</si>
  <si>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</si>
  <si>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</si>
  <si>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</si>
  <si>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</si>
  <si>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</si>
  <si>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</si>
  <si>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</si>
  <si>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</si>
  <si>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</si>
  <si>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</si>
  <si>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</si>
  <si>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</si>
  <si>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</si>
  <si>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</si>
  <si>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</si>
  <si>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</si>
  <si>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</si>
  <si>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</si>
  <si>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</si>
  <si>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</si>
  <si>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</si>
  <si>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</si>
  <si>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</si>
  <si>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</si>
  <si>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</si>
  <si>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</si>
  <si>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</si>
  <si>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</si>
  <si>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</si>
  <si>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</si>
  <si>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</si>
  <si>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</si>
  <si>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</si>
  <si>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</si>
  <si>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</si>
  <si>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</si>
  <si>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</si>
  <si>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</si>
  <si>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</si>
  <si>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</si>
  <si>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</si>
  <si>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</si>
  <si>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</si>
  <si>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</si>
  <si>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</si>
  <si>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</si>
  <si>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</si>
  <si>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</si>
  <si>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</si>
  <si>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</si>
  <si>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</si>
  <si>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</si>
  <si>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</si>
  <si>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</si>
  <si>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</si>
  <si>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</si>
  <si>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</si>
  <si>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</si>
  <si>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</si>
  <si>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</si>
  <si>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</si>
  <si>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</si>
  <si>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</si>
  <si>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</si>
  <si>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</si>
  <si>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</si>
  <si>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</si>
  <si>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</si>
  <si>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</si>
  <si>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</si>
  <si>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</si>
  <si>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</si>
  <si>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</si>
  <si>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</si>
  <si>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</si>
  <si>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</si>
  <si>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</si>
  <si>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</si>
  <si>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</si>
  <si>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</si>
  <si>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</si>
  <si>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</si>
  <si>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</si>
  <si>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</si>
  <si>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</si>
  <si>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</si>
  <si>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</si>
  <si>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</si>
  <si>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</si>
  <si>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</si>
  <si>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</si>
  <si>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</si>
  <si>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</si>
  <si>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</si>
  <si>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</si>
  <si>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</si>
  <si>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</si>
  <si>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</si>
  <si>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</si>
  <si>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</si>
  <si>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</si>
  <si>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</si>
  <si>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</si>
  <si>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</si>
  <si>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</si>
  <si>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</si>
  <si>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</si>
  <si>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</si>
  <si>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</si>
  <si>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</si>
  <si>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</si>
  <si>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</si>
  <si>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</si>
  <si>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</si>
  <si>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</si>
  <si>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</si>
  <si>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</si>
  <si>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</si>
  <si>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</si>
  <si>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</si>
  <si>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</si>
  <si>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</si>
  <si>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</si>
  <si>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</si>
  <si>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</si>
  <si>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</si>
  <si>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</si>
  <si>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</si>
  <si>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</si>
  <si>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</si>
  <si>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</si>
  <si>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</si>
  <si>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</si>
  <si>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</si>
  <si>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</si>
  <si>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</si>
  <si>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</si>
  <si>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</si>
  <si>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</si>
  <si>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</si>
  <si>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</si>
  <si>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</si>
  <si>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</si>
  <si>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</si>
  <si>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</si>
  <si>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</si>
  <si>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</si>
  <si>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</si>
  <si>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</si>
  <si>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</si>
  <si>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</si>
  <si>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</si>
  <si>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</si>
  <si>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</si>
  <si>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</si>
  <si>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</si>
  <si>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</si>
  <si>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</si>
  <si>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</si>
  <si>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</si>
  <si>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</si>
  <si>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</si>
  <si>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</si>
  <si>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</si>
  <si>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</si>
  <si>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</si>
  <si>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</si>
  <si>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</si>
  <si>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</si>
  <si>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</si>
  <si>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</si>
  <si>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</si>
  <si>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</si>
  <si>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</si>
  <si>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</si>
  <si>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</si>
  <si>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</si>
  <si>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</si>
  <si>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</si>
  <si>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</si>
  <si>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</si>
  <si>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</si>
  <si>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</si>
  <si>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</si>
  <si>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</si>
  <si>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</si>
  <si>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</si>
  <si>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</si>
  <si>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</si>
  <si>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</si>
  <si>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</si>
  <si>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</si>
  <si>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</si>
  <si>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</si>
  <si>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</si>
  <si>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</si>
  <si>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</si>
  <si>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</si>
  <si>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</si>
  <si>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</si>
  <si>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</si>
  <si>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</si>
  <si>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</si>
  <si>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</si>
  <si>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</si>
  <si>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</si>
  <si>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</si>
  <si>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</si>
  <si>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</si>
  <si>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</si>
  <si>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</si>
  <si>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</si>
  <si>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</si>
  <si>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</si>
  <si>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</si>
  <si>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</si>
  <si>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</si>
  <si>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</si>
  <si>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</si>
  <si>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</si>
  <si>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</si>
  <si>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</si>
  <si>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</si>
  <si>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</si>
  <si>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</si>
  <si>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</si>
  <si>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</si>
  <si>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</si>
  <si>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</si>
  <si>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</si>
  <si>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</si>
  <si>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</si>
  <si>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</si>
  <si>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</si>
  <si>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</si>
  <si>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</si>
  <si>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</si>
  <si>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</si>
  <si>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</si>
  <si>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</si>
  <si>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</si>
  <si>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</si>
  <si>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</si>
  <si>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</si>
  <si>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</si>
  <si>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</si>
  <si>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</si>
  <si>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</si>
  <si>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</si>
  <si>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</si>
  <si>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</si>
  <si>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</si>
  <si>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</si>
  <si>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</si>
  <si>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</si>
  <si>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</si>
  <si>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</si>
  <si>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</si>
  <si>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</si>
  <si>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</si>
  <si>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</si>
  <si>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</si>
  <si>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</si>
  <si>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</si>
  <si>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</si>
  <si>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</si>
  <si>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</si>
  <si>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</si>
  <si>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</si>
  <si>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</si>
  <si>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</si>
  <si>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</si>
  <si>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</si>
  <si>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</si>
  <si>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</si>
  <si>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</si>
  <si>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</si>
  <si>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</si>
  <si>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</si>
  <si>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</si>
  <si>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</si>
  <si>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</si>
  <si>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</si>
  <si>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</si>
  <si>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</si>
  <si>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</si>
  <si>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</si>
  <si>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</si>
  <si>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</si>
  <si>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</si>
  <si>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</si>
  <si>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</si>
  <si>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</si>
  <si>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</si>
  <si>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</si>
  <si>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</si>
  <si>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</si>
  <si>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</si>
  <si>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</si>
  <si>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</si>
  <si>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</si>
  <si>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</si>
  <si>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</si>
  <si>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</si>
  <si>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</si>
  <si>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</si>
  <si>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</si>
  <si>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</si>
  <si>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</si>
  <si>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</si>
  <si>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</si>
  <si>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</si>
  <si>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</si>
  <si>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</si>
  <si>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</si>
  <si>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</si>
  <si>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</si>
  <si>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</si>
  <si>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</si>
  <si>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</si>
  <si>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</si>
  <si>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</si>
  <si>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</si>
  <si>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</si>
  <si>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</si>
  <si>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</si>
  <si>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</si>
  <si>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</si>
  <si>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</si>
  <si>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</si>
  <si>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</si>
  <si>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</si>
  <si>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</si>
  <si>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</si>
  <si>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</si>
  <si>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</si>
  <si>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</si>
  <si>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</si>
  <si>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</si>
  <si>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</si>
  <si>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</si>
  <si>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</si>
  <si>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</si>
  <si>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</si>
  <si>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</si>
  <si>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</si>
  <si>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</si>
  <si>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</si>
  <si>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</si>
  <si>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</si>
  <si>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</si>
  <si>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</si>
  <si>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</si>
  <si>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</si>
  <si>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</si>
  <si>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</si>
  <si>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</si>
  <si>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</si>
  <si>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</si>
  <si>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</si>
  <si>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</si>
  <si>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</si>
  <si>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</si>
  <si>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</si>
  <si>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</si>
  <si>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</si>
  <si>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</si>
  <si>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</si>
  <si>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</si>
  <si>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</si>
  <si>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</si>
  <si>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</si>
  <si>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</si>
  <si>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</si>
  <si>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</si>
  <si>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</si>
  <si>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</si>
  <si>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</si>
  <si>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</si>
  <si>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</si>
  <si>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</si>
  <si>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</si>
  <si>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</si>
  <si>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</si>
  <si>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</si>
  <si>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</si>
  <si>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</si>
  <si>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</si>
  <si>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</si>
  <si>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</si>
  <si>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</si>
  <si>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</si>
  <si>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</si>
  <si>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</si>
  <si>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</si>
  <si>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</si>
  <si>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</si>
  <si>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</si>
  <si>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</si>
  <si>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</si>
  <si>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</si>
  <si>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</si>
  <si>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</si>
  <si>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</si>
  <si>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</si>
  <si>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</si>
  <si>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</si>
  <si>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</si>
  <si>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</si>
  <si>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</si>
  <si>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</si>
  <si>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</si>
  <si>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</si>
  <si>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</si>
  <si>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</si>
  <si>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</si>
  <si>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</si>
  <si>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</si>
  <si>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</si>
  <si>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</si>
  <si>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</si>
  <si>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</si>
  <si>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</si>
  <si>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</si>
  <si>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</si>
  <si>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</si>
  <si>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</si>
  <si>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</si>
  <si>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</si>
  <si>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</si>
  <si>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</si>
  <si>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</si>
  <si>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</si>
  <si>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</si>
  <si>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</si>
  <si>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</si>
  <si>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</si>
  <si>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</si>
  <si>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</si>
  <si>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</si>
  <si>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</si>
  <si>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</si>
  <si>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</si>
  <si>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</si>
  <si>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</si>
  <si>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</si>
  <si>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</si>
  <si>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</si>
  <si>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</si>
  <si>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</si>
  <si>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</si>
  <si>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</si>
  <si>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</si>
  <si>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</si>
  <si>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</si>
  <si>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</si>
  <si>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</si>
  <si>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</si>
  <si>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</si>
  <si>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</si>
  <si>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</si>
  <si>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</si>
  <si>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</si>
  <si>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</si>
  <si>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</si>
  <si>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</si>
  <si>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</si>
  <si>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</si>
  <si>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</si>
  <si>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</si>
  <si>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</si>
  <si>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</si>
  <si>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</si>
  <si>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</si>
  <si>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</si>
  <si>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</si>
  <si>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</si>
  <si>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</si>
  <si>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</si>
  <si>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</si>
  <si>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</si>
  <si>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</si>
  <si>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</si>
  <si>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</si>
  <si>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</si>
  <si>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</si>
  <si>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</si>
  <si>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</si>
  <si>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</si>
  <si>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</si>
  <si>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</si>
  <si>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</si>
  <si>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</si>
  <si>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</si>
  <si>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</si>
  <si>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</si>
  <si>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</si>
  <si>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</si>
  <si>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</si>
  <si>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</si>
  <si>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</si>
  <si>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</si>
  <si>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</si>
  <si>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</si>
  <si>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</si>
  <si>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</si>
  <si>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</si>
  <si>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</si>
  <si>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</si>
  <si>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</si>
  <si>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</si>
  <si>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</si>
  <si>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</si>
  <si>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</si>
  <si>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</si>
  <si>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</si>
  <si>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</si>
  <si>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</si>
  <si>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</si>
  <si>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</si>
  <si>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</si>
  <si>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</si>
  <si>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</si>
  <si>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</si>
  <si>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</si>
  <si>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</si>
  <si>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</si>
  <si>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</si>
  <si>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</si>
  <si>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</si>
  <si>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</si>
  <si>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</si>
  <si>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</si>
  <si>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</si>
  <si>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</si>
  <si>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</si>
  <si>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</si>
  <si>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</si>
  <si>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</si>
  <si>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</si>
  <si>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</si>
  <si>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</si>
  <si>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</si>
  <si>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</si>
  <si>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</si>
  <si>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</si>
  <si>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</si>
  <si>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</si>
  <si>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</si>
  <si>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</si>
  <si>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</si>
  <si>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</si>
  <si>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</si>
  <si>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</si>
  <si>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</si>
  <si>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</si>
  <si>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</si>
  <si>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</si>
  <si>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</si>
  <si>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</si>
  <si>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</si>
  <si>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</si>
  <si>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</si>
  <si>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</si>
  <si>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</si>
  <si>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</si>
  <si>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</si>
  <si>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</si>
  <si>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</si>
  <si>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</si>
  <si>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</si>
  <si>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</si>
  <si>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</si>
  <si>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</si>
  <si>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</si>
  <si>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</si>
  <si>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</si>
  <si>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</si>
  <si>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</si>
  <si>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</si>
  <si>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</si>
  <si>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</si>
  <si>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</si>
  <si>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</si>
  <si>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</si>
  <si>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</si>
  <si>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</si>
  <si>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</si>
  <si>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</si>
  <si>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</si>
  <si>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</si>
  <si>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</si>
  <si>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</si>
  <si>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</si>
  <si>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</si>
  <si>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</si>
  <si>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</si>
  <si>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</si>
  <si>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</si>
  <si>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</si>
  <si>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</si>
  <si>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</si>
  <si>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</si>
  <si>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</si>
  <si>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</si>
  <si>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</si>
  <si>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</si>
  <si>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</si>
  <si>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</si>
  <si>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</si>
  <si>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</si>
  <si>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</si>
  <si>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</si>
  <si>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</si>
  <si>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</si>
  <si>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</si>
  <si>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</si>
  <si>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</si>
  <si>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</si>
  <si>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</si>
  <si>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</si>
  <si>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</si>
  <si>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</si>
  <si>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</si>
  <si>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</si>
  <si>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</si>
  <si>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</si>
  <si>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</si>
  <si>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</si>
  <si>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</si>
  <si>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</si>
  <si>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</si>
  <si>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</si>
  <si>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</si>
  <si>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</si>
  <si>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</si>
  <si>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</si>
  <si>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</si>
  <si>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</si>
  <si>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</si>
  <si>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</si>
  <si>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</si>
  <si>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</si>
  <si>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</si>
  <si>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</si>
  <si>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</si>
  <si>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</si>
  <si>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</si>
  <si>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</si>
  <si>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</si>
  <si>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</si>
  <si>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</si>
  <si>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</si>
  <si>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</si>
  <si>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</si>
  <si>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</si>
  <si>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</si>
  <si>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</si>
  <si>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</si>
  <si>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</si>
  <si>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</si>
  <si>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</si>
  <si>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</si>
  <si>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</si>
  <si>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</si>
  <si>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</si>
  <si>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</si>
  <si>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</si>
  <si>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</si>
  <si>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</si>
  <si>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</si>
  <si>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</si>
  <si>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</si>
  <si>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</si>
  <si>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</si>
  <si>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</si>
  <si>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</si>
  <si>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</si>
  <si>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</si>
  <si>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</si>
  <si>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</si>
  <si>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</si>
  <si>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</si>
  <si>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</si>
  <si>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</si>
  <si>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</si>
  <si>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</si>
  <si>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</si>
  <si>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</si>
  <si>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</si>
  <si>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</si>
  <si>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</si>
  <si>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</si>
  <si>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</si>
  <si>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</si>
  <si>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</si>
  <si>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</si>
  <si>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</si>
  <si>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</si>
  <si>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</si>
  <si>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</si>
  <si>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</si>
  <si>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</si>
  <si>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</si>
  <si>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</si>
  <si>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</si>
  <si>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</si>
  <si>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</si>
  <si>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</si>
  <si>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</si>
  <si>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</si>
  <si>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</si>
  <si>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</si>
  <si>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</si>
  <si>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</si>
  <si>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</si>
  <si>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</si>
  <si>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</si>
  <si>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</si>
  <si>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</si>
  <si>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</si>
  <si>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</si>
  <si>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</si>
  <si>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</si>
  <si>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</si>
  <si>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</si>
  <si>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</si>
  <si>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</si>
  <si>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</si>
  <si>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</si>
  <si>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</si>
  <si>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</si>
  <si>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</si>
  <si>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</si>
  <si>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</si>
  <si>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</si>
  <si>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</si>
  <si>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</si>
  <si>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</si>
  <si>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</si>
  <si>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</si>
  <si>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</si>
  <si>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</si>
  <si>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</si>
  <si>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</si>
  <si>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</si>
  <si>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</si>
  <si>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</si>
  <si>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</si>
  <si>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</si>
  <si>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</si>
  <si>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</si>
  <si>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</si>
  <si>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</si>
  <si>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</si>
  <si>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</si>
  <si>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</si>
  <si>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</si>
  <si>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</si>
  <si>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</si>
  <si>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</si>
  <si>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</si>
  <si>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</si>
  <si>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</si>
  <si>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</si>
  <si>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</si>
  <si>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</si>
  <si>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</si>
  <si>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</si>
  <si>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</si>
  <si>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</si>
  <si>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</si>
  <si>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</si>
  <si>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</si>
  <si>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</si>
  <si>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</si>
  <si>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</si>
  <si>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</si>
  <si>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</si>
  <si>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</si>
  <si>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</si>
  <si>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</si>
  <si>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</si>
  <si>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</si>
  <si>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</si>
  <si>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</si>
  <si>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</si>
  <si>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</si>
  <si>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</si>
  <si>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</si>
  <si>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</si>
  <si>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</si>
  <si>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</si>
  <si>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</si>
  <si>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</si>
  <si>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</si>
  <si>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</si>
  <si>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</si>
  <si>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</si>
  <si>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</si>
  <si>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</si>
  <si>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</si>
  <si>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</si>
  <si>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</si>
  <si>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</si>
  <si>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</si>
  <si>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</si>
  <si>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</si>
  <si>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</si>
  <si>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</si>
  <si>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</si>
  <si>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</si>
  <si>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</si>
  <si>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</si>
  <si>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</si>
  <si>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</si>
  <si>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</si>
  <si>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</si>
  <si>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</si>
  <si>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</si>
  <si>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</si>
  <si>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</si>
  <si>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</si>
  <si>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</si>
  <si>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</si>
  <si>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</si>
  <si>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</si>
  <si>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</si>
  <si>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</si>
  <si>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</si>
  <si>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</si>
  <si>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</si>
  <si>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</si>
  <si>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</si>
  <si>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</si>
  <si>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</si>
  <si>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</si>
  <si>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</si>
  <si>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</si>
  <si>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</si>
  <si>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</si>
  <si>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</si>
  <si>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</si>
  <si>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</si>
  <si>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</si>
  <si>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</si>
  <si>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</si>
  <si>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</si>
  <si>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</si>
  <si>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</si>
  <si>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</si>
  <si>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</si>
  <si>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</si>
  <si>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</si>
  <si>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</si>
  <si>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</si>
  <si>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</si>
  <si>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</si>
  <si>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</si>
  <si>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</si>
  <si>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</si>
  <si>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</si>
  <si>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</si>
  <si>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</si>
  <si>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</si>
  <si>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</si>
  <si>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</si>
  <si>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</si>
  <si>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</si>
  <si>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</si>
  <si>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</si>
  <si>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</si>
  <si>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</si>
  <si>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</si>
  <si>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</si>
  <si>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</si>
  <si>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</si>
  <si>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</si>
  <si>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</si>
  <si>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</si>
  <si>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</si>
  <si>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</si>
  <si>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</si>
  <si>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</si>
  <si>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</si>
  <si>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</si>
  <si>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</si>
  <si>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</si>
  <si>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</si>
  <si>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</si>
  <si>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</si>
  <si>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</si>
  <si>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</si>
  <si>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</si>
  <si>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</si>
  <si>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</si>
  <si>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</si>
  <si>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</si>
  <si>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</si>
  <si>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</si>
  <si>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</si>
  <si>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</si>
  <si>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</si>
  <si>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</si>
  <si>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</si>
  <si>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</si>
  <si>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</si>
  <si>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</si>
  <si>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</si>
  <si>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</si>
  <si>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</si>
  <si>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</si>
  <si>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</si>
  <si>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</si>
  <si>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</si>
  <si>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</si>
  <si>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</si>
  <si>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</si>
  <si>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</si>
  <si>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</si>
  <si>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</si>
  <si>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</si>
  <si>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</si>
  <si>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</si>
  <si>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</si>
  <si>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</si>
  <si>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</si>
  <si>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</si>
  <si>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</si>
  <si>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</si>
  <si>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</si>
  <si>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</si>
  <si>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</si>
  <si>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</si>
  <si>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</si>
  <si>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</si>
  <si>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</si>
  <si>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</si>
  <si>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</si>
  <si>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</si>
  <si>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</si>
  <si>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</si>
  <si>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</si>
  <si>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</si>
  <si>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</si>
  <si>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</si>
  <si>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</si>
  <si>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</si>
  <si>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</si>
  <si>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</si>
  <si>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</si>
  <si>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</si>
  <si>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</si>
  <si>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</si>
  <si>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</si>
  <si>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</si>
  <si>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</si>
  <si>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</si>
  <si>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</si>
  <si>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</si>
  <si>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</si>
  <si>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</si>
  <si>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</si>
  <si>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</si>
  <si>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</si>
  <si>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</si>
  <si>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</si>
  <si>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</si>
  <si>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</si>
  <si>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</si>
  <si>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</si>
  <si>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</si>
  <si>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</si>
  <si>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</si>
  <si>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</si>
  <si>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</si>
  <si>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</si>
  <si>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</si>
  <si>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</si>
  <si>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</si>
  <si>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</si>
  <si>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</si>
  <si>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</si>
  <si>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</si>
  <si>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</si>
  <si>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</si>
  <si>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</si>
  <si>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</si>
  <si>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</si>
  <si>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</si>
  <si>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</si>
  <si>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</si>
  <si>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</si>
  <si>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</si>
  <si>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</si>
  <si>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</si>
  <si>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</si>
  <si>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</si>
  <si>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</si>
  <si>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</si>
  <si>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</si>
  <si>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</si>
  <si>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</si>
  <si>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</si>
  <si>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</si>
  <si>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</si>
  <si>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</si>
  <si>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</si>
  <si>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</si>
  <si>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</si>
  <si>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</si>
  <si>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</si>
  <si>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</si>
  <si>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</si>
  <si>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</si>
  <si>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</si>
  <si>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</si>
  <si>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</si>
  <si>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</si>
  <si>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</si>
  <si>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</si>
  <si>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</si>
  <si>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</si>
  <si>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</si>
  <si>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</si>
  <si>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</si>
  <si>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</si>
  <si>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</si>
  <si>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</si>
  <si>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</si>
  <si>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</si>
  <si>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</si>
  <si>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</si>
  <si>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</si>
  <si>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</si>
  <si>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</si>
  <si>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</si>
  <si>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</si>
  <si>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</si>
  <si>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</si>
  <si>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</si>
  <si>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</si>
  <si>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</si>
  <si>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</si>
  <si>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</si>
  <si>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</si>
  <si>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</si>
  <si>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</si>
  <si>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</si>
  <si>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</si>
  <si>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</si>
  <si>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</si>
  <si>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</si>
  <si>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</si>
  <si>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</si>
  <si>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</si>
  <si>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</si>
  <si>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</si>
  <si>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</si>
  <si>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</si>
  <si>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</si>
  <si>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</si>
  <si>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</si>
  <si>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</si>
  <si>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</si>
  <si>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</si>
  <si>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</si>
  <si>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</si>
  <si>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</si>
  <si>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</si>
  <si>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</si>
  <si>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</si>
  <si>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</si>
  <si>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</si>
  <si>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</si>
  <si>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</si>
  <si>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</si>
  <si>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</si>
  <si>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</si>
  <si>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</si>
  <si>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</si>
  <si>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</si>
  <si>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</si>
  <si>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</si>
  <si>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</si>
  <si>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</si>
  <si>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</si>
  <si>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</si>
  <si>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</si>
  <si>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</si>
  <si>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</si>
  <si>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</si>
  <si>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</si>
  <si>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</si>
  <si>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</si>
  <si>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</si>
  <si>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</si>
  <si>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</si>
  <si>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</si>
  <si>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</si>
  <si>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</si>
  <si>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</si>
  <si>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</si>
  <si>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</si>
  <si>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</si>
  <si>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</si>
  <si>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</si>
  <si>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</si>
  <si>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</si>
  <si>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</si>
  <si>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</si>
  <si>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</si>
  <si>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</si>
  <si>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</si>
  <si>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</si>
  <si>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</si>
  <si>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</si>
  <si>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</si>
  <si>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</si>
  <si>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</si>
  <si>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</si>
  <si>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</si>
  <si>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</si>
  <si>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</si>
  <si>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</si>
  <si>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</si>
  <si>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</si>
  <si>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</si>
  <si>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</si>
  <si>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</si>
  <si>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</si>
  <si>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</si>
  <si>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</si>
  <si>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</si>
  <si>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</si>
  <si>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</si>
  <si>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</si>
  <si>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</si>
  <si>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</si>
  <si>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</si>
  <si>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</si>
  <si>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</si>
  <si>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</si>
  <si>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</si>
  <si>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</si>
  <si>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</si>
  <si>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</si>
  <si>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</si>
  <si>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</si>
  <si>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</si>
  <si>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</si>
  <si>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</si>
  <si>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</si>
  <si>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</si>
  <si>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</si>
  <si>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</si>
  <si>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</si>
  <si>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</si>
  <si>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</si>
  <si>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</si>
  <si>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</si>
  <si>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</si>
  <si>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</si>
  <si>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</si>
  <si>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</si>
  <si>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</si>
  <si>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</si>
  <si>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</si>
  <si>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</si>
  <si>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</si>
  <si>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</si>
  <si>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</si>
  <si>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</si>
  <si>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</si>
  <si>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</si>
  <si>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</si>
  <si>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</si>
  <si>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</si>
  <si>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</si>
  <si>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</si>
  <si>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</si>
  <si>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</si>
  <si>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</si>
  <si>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</si>
  <si>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</si>
  <si>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</si>
  <si>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</si>
  <si>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</si>
  <si>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</si>
  <si>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</si>
  <si>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</si>
  <si>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</si>
  <si>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</si>
  <si>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</si>
  <si>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</si>
  <si>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</si>
  <si>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</si>
  <si>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</si>
  <si>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</si>
  <si>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</si>
  <si>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</si>
  <si>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</si>
  <si>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</si>
  <si>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</si>
  <si>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</si>
  <si>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</si>
  <si>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</si>
  <si>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</si>
  <si>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</si>
  <si>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</si>
  <si>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</si>
  <si>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</si>
  <si>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</si>
  <si>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</si>
  <si>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</si>
  <si>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</si>
  <si>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</si>
  <si>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</si>
  <si>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</si>
  <si>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</si>
  <si>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</si>
  <si>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</si>
  <si>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</si>
  <si>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</si>
  <si>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</si>
  <si>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</si>
  <si>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</si>
  <si>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</si>
  <si>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</si>
  <si>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</si>
  <si>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</si>
  <si>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</si>
  <si>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</si>
  <si>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</si>
  <si>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</si>
  <si>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</si>
  <si>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</si>
  <si>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</si>
  <si>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</si>
  <si>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</si>
  <si>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</si>
  <si>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</si>
  <si>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</si>
  <si>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</si>
  <si>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</si>
  <si>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</si>
  <si>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</si>
  <si>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</si>
  <si>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</si>
  <si>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</si>
  <si>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</si>
  <si>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</si>
  <si>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</si>
  <si>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</si>
  <si>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</si>
  <si>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</si>
  <si>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</si>
  <si>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</si>
  <si>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</si>
  <si>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</si>
  <si>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</si>
  <si>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</si>
  <si>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</si>
  <si>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</si>
  <si>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</si>
  <si>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</si>
  <si>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</si>
  <si>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</si>
  <si>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</si>
  <si>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</si>
  <si>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</si>
  <si>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</si>
  <si>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</si>
  <si>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</si>
  <si>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</si>
  <si>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</si>
  <si>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</si>
  <si>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</si>
  <si>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</si>
  <si>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</si>
  <si>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</si>
  <si>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</si>
  <si>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</si>
  <si>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</si>
  <si>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</si>
  <si>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</si>
  <si>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</si>
  <si>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</si>
  <si>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</si>
  <si>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</si>
  <si>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</si>
  <si>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</si>
  <si>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</si>
  <si>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</si>
  <si>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</si>
  <si>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</si>
  <si>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</si>
  <si>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</si>
  <si>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</si>
  <si>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</si>
  <si>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</si>
  <si>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</si>
  <si>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</si>
  <si>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</si>
  <si>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</si>
  <si>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</si>
  <si>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</si>
  <si>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</si>
  <si>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</si>
  <si>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</si>
  <si>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</si>
  <si>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</si>
  <si>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</si>
  <si>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</si>
  <si>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</si>
  <si>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</si>
  <si>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</si>
  <si>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</si>
  <si>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</si>
  <si>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</si>
  <si>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</si>
  <si>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</si>
  <si>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</si>
  <si>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</si>
  <si>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</si>
  <si>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</si>
  <si>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</si>
  <si>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</si>
  <si>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</si>
  <si>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</si>
  <si>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</si>
  <si>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</si>
  <si>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</si>
  <si>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</si>
  <si>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</si>
  <si>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</si>
  <si>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</si>
  <si>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</si>
  <si>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</si>
  <si>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</si>
  <si>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</si>
  <si>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</si>
  <si>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</si>
  <si>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</si>
  <si>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</si>
  <si>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</si>
  <si>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</si>
  <si>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</si>
  <si>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</si>
  <si>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</si>
  <si>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</si>
  <si>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</si>
  <si>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</si>
  <si>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</si>
  <si>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</si>
  <si>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</si>
  <si>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</si>
  <si>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</si>
  <si>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</si>
  <si>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</si>
  <si>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</si>
  <si>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</si>
  <si>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</si>
  <si>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</si>
  <si>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</si>
  <si>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</si>
  <si>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</si>
  <si>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</si>
  <si>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</si>
  <si>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</si>
  <si>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</si>
  <si>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</si>
  <si>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</si>
  <si>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</si>
  <si>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</si>
  <si>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</si>
  <si>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</si>
  <si>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</si>
  <si>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</si>
  <si>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</si>
  <si>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</si>
  <si>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</si>
  <si>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</si>
  <si>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</si>
  <si>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</si>
  <si>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</si>
  <si>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</si>
  <si>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</si>
  <si>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</si>
  <si>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</si>
  <si>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</si>
  <si>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</si>
  <si>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</si>
  <si>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</si>
  <si>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</si>
  <si>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</si>
  <si>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</si>
  <si>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</si>
  <si>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</si>
  <si>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</si>
  <si>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</si>
  <si>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</si>
  <si>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</si>
  <si>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</si>
  <si>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</si>
  <si>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</si>
  <si>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</si>
  <si>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</si>
  <si>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</si>
  <si>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</si>
  <si>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</si>
  <si>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</si>
  <si>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</si>
  <si>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</si>
  <si>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</si>
  <si>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</si>
  <si>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</si>
  <si>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</si>
  <si>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</si>
  <si>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</si>
  <si>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</si>
  <si>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</si>
  <si>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</si>
  <si>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</si>
  <si>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</si>
  <si>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</si>
  <si>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</si>
  <si>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</si>
  <si>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</si>
  <si>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</si>
  <si>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</si>
  <si>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</si>
  <si>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</si>
  <si>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</si>
  <si>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</si>
  <si>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</si>
  <si>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</si>
  <si>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</si>
  <si>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</si>
  <si>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</si>
  <si>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</si>
  <si>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</si>
  <si>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</si>
  <si>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</si>
  <si>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</si>
  <si>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</si>
  <si>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</si>
  <si>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</si>
  <si>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</si>
  <si>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</si>
  <si>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</si>
  <si>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</si>
  <si>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</si>
  <si>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</si>
  <si>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</si>
  <si>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</si>
  <si>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</si>
  <si>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</si>
  <si>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</si>
  <si>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</si>
  <si>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</si>
  <si>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</si>
  <si>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</si>
  <si>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</si>
  <si>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</si>
  <si>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</si>
  <si>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</si>
  <si>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</si>
  <si>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</si>
  <si>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</si>
  <si>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</si>
  <si>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</si>
  <si>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</si>
  <si>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</si>
  <si>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</si>
  <si>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</si>
  <si>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</si>
  <si>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</si>
  <si>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</si>
  <si>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</si>
  <si>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</si>
  <si>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</si>
  <si>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</si>
  <si>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</si>
  <si>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</si>
  <si>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</si>
  <si>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</si>
  <si>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</si>
  <si>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</si>
  <si>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</si>
  <si>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</si>
  <si>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</si>
  <si>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</si>
  <si>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</si>
  <si>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</si>
  <si>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</si>
  <si>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</si>
  <si>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</si>
  <si>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</si>
  <si>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</si>
  <si>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</si>
  <si>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</si>
  <si>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</si>
  <si>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</si>
  <si>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</si>
  <si>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</si>
  <si>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</si>
  <si>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</si>
  <si>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</si>
  <si>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</si>
  <si>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</si>
  <si>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</si>
  <si>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</si>
  <si>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</si>
  <si>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</si>
  <si>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</si>
  <si>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</si>
  <si>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</si>
  <si>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</si>
  <si>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</si>
  <si>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</si>
  <si>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</si>
  <si>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</si>
  <si>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</si>
  <si>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</si>
  <si>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</si>
  <si>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</si>
  <si>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</si>
  <si>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</si>
  <si>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</si>
  <si>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</si>
  <si>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</si>
  <si>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</si>
  <si>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</si>
  <si>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</si>
  <si>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</si>
  <si>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</si>
  <si>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</si>
  <si>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</si>
  <si>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</si>
  <si>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</si>
  <si>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</si>
  <si>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</si>
  <si>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</si>
  <si>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</si>
  <si>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</si>
  <si>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</si>
  <si>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</si>
  <si>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</si>
  <si>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</si>
  <si>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</si>
  <si>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</si>
  <si>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</si>
  <si>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</si>
  <si>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</si>
  <si>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</si>
  <si>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</si>
  <si>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</si>
  <si>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</si>
  <si>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</si>
  <si>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</si>
  <si>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</si>
  <si>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</si>
  <si>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</si>
  <si>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</si>
  <si>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</si>
  <si>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</si>
  <si>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</si>
  <si>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</si>
  <si>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</si>
  <si>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</si>
  <si>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</si>
  <si>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</si>
  <si>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</si>
  <si>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</si>
  <si>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</si>
  <si>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</si>
  <si>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</si>
  <si>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</si>
  <si>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</si>
  <si>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</si>
  <si>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</si>
  <si>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</si>
  <si>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</si>
  <si>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</si>
  <si>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</si>
  <si>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</si>
  <si>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</si>
  <si>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</si>
  <si>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</si>
  <si>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</si>
  <si>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</si>
  <si>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</si>
  <si>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</si>
  <si>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</si>
  <si>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</si>
  <si>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</si>
  <si>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</si>
  <si>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</si>
  <si>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</si>
  <si>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</si>
  <si>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</si>
  <si>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</si>
  <si>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</si>
  <si>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</si>
  <si>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</si>
  <si>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</si>
  <si>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</si>
  <si>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</si>
  <si>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</si>
  <si>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</si>
  <si>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</si>
  <si>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</si>
  <si>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</si>
  <si>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</si>
  <si>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</si>
  <si>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</si>
  <si>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</si>
  <si>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</si>
  <si>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</si>
  <si>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</si>
  <si>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</si>
  <si>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</si>
  <si>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</si>
  <si>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</si>
  <si>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</si>
  <si>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</si>
  <si>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</si>
  <si>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</si>
  <si>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</si>
  <si>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</si>
  <si>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</si>
  <si>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</si>
  <si>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</si>
  <si>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</si>
  <si>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</si>
  <si>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</si>
  <si>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</si>
  <si>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</si>
  <si>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</si>
  <si>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</si>
  <si>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</si>
  <si>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</si>
  <si>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</si>
  <si>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</si>
  <si>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</si>
  <si>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</si>
  <si>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</si>
  <si>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</si>
  <si>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</si>
  <si>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</si>
  <si>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</si>
  <si>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</si>
  <si>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</si>
  <si>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</si>
  <si>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</si>
  <si>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</si>
  <si>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</si>
  <si>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</si>
  <si>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</si>
  <si>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</si>
  <si>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</si>
  <si>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</si>
  <si>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</si>
  <si>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</si>
  <si>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</si>
  <si>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</si>
  <si>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</si>
  <si>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</si>
  <si>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</si>
  <si>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</si>
  <si>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</si>
  <si>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</si>
  <si>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</si>
  <si>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</si>
  <si>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</si>
  <si>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</si>
  <si>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</si>
  <si>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</si>
  <si>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</si>
  <si>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</si>
  <si>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</si>
  <si>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</si>
  <si>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</si>
  <si>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</si>
  <si>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</si>
  <si>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</si>
  <si>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</si>
  <si>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</si>
  <si>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</si>
  <si>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</si>
  <si>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</si>
  <si>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</si>
  <si>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</si>
  <si>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</si>
  <si>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</si>
  <si>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</si>
  <si>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</si>
  <si>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</si>
  <si>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</si>
  <si>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</si>
  <si>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</si>
  <si>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</si>
  <si>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</si>
  <si>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</si>
  <si>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</si>
  <si>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</si>
  <si>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</si>
  <si>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</si>
  <si>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</si>
  <si>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</si>
  <si>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</si>
  <si>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</si>
  <si>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</si>
  <si>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</si>
  <si>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</si>
  <si>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</si>
  <si>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</si>
  <si>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</si>
  <si>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</si>
  <si>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</si>
  <si>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</si>
  <si>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</si>
  <si>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</si>
  <si>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</si>
  <si>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</si>
  <si>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</si>
  <si>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</si>
  <si>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</si>
  <si>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</si>
  <si>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</si>
  <si>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</si>
  <si>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</si>
  <si>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</si>
  <si>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</si>
  <si>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</si>
  <si>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</si>
  <si>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</si>
  <si>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</si>
  <si>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</si>
  <si>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</si>
  <si>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</si>
  <si>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</si>
  <si>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</si>
  <si>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</si>
  <si>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</si>
  <si>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</si>
  <si>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</si>
  <si>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</si>
  <si>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</si>
  <si>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</si>
  <si>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</si>
  <si>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</si>
  <si>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</si>
  <si>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</si>
  <si>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</si>
  <si>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</si>
  <si>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</si>
  <si>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</si>
  <si>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</si>
  <si>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</si>
  <si>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</si>
  <si>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</si>
  <si>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</si>
  <si>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</si>
  <si>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</si>
  <si>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</si>
  <si>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</si>
  <si>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</si>
  <si>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</si>
  <si>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</si>
  <si>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</si>
  <si>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</si>
  <si>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</si>
  <si>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</si>
  <si>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</si>
  <si>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</si>
  <si>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</si>
  <si>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</si>
  <si>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</si>
  <si>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</si>
  <si>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</si>
  <si>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</si>
  <si>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</si>
  <si>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</si>
  <si>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</si>
  <si>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</si>
  <si>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</si>
  <si>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</si>
  <si>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</si>
  <si>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</si>
  <si>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</si>
  <si>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</si>
  <si>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</si>
  <si>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</si>
  <si>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</si>
  <si>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</si>
  <si>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</si>
  <si>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</si>
  <si>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</si>
  <si>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</si>
  <si>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</si>
  <si>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</si>
  <si>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</si>
  <si>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</si>
  <si>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</si>
  <si>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</si>
  <si>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</si>
  <si>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</si>
  <si>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</si>
  <si>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</si>
  <si>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</si>
  <si>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</si>
  <si>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</si>
  <si>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</si>
  <si>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</si>
  <si>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</si>
  <si>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</si>
  <si>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</si>
  <si>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</si>
  <si>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</si>
  <si>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</si>
  <si>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</si>
  <si>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</si>
  <si>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</si>
  <si>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</si>
  <si>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</si>
  <si>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</si>
  <si>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</si>
  <si>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</si>
  <si>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</si>
  <si>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</si>
  <si>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</si>
  <si>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</si>
  <si>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</si>
  <si>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</si>
  <si>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</si>
  <si>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</si>
  <si>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</si>
  <si>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</si>
  <si>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</si>
  <si>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</si>
  <si>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</si>
  <si>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</si>
  <si>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</si>
  <si>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</si>
  <si>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</si>
  <si>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</si>
  <si>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</si>
  <si>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</si>
  <si>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</si>
  <si>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</si>
  <si>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</si>
  <si>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</si>
  <si>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</si>
  <si>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</si>
  <si>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</si>
  <si>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</si>
  <si>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</si>
  <si>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</si>
  <si>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</si>
  <si>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</si>
  <si>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</si>
  <si>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</si>
  <si>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</si>
  <si>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</si>
  <si>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</si>
  <si>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</si>
  <si>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</si>
  <si>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</si>
  <si>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</si>
  <si>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</si>
  <si>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</si>
  <si>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</si>
  <si>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</si>
  <si>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</si>
  <si>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</si>
  <si>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</si>
  <si>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</si>
  <si>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</si>
  <si>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</si>
  <si>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</si>
  <si>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</si>
  <si>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</si>
  <si>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</si>
  <si>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</si>
  <si>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</si>
  <si>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</si>
  <si>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</si>
  <si>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</si>
  <si>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</si>
  <si>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</si>
  <si>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</si>
  <si>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</si>
  <si>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</si>
  <si>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</si>
  <si>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</si>
  <si>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</si>
  <si>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</si>
  <si>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</si>
  <si>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</si>
  <si>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</si>
  <si>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</si>
  <si>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</si>
  <si>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</si>
  <si>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</si>
  <si>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</si>
  <si>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</si>
  <si>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</si>
  <si>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</si>
  <si>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</si>
  <si>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</si>
  <si>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</si>
  <si>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</si>
  <si>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</si>
  <si>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</si>
  <si>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</si>
  <si>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</si>
  <si>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</si>
  <si>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</si>
  <si>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</si>
  <si>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</si>
  <si>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</si>
  <si>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</si>
  <si>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</si>
  <si>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</si>
  <si>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</si>
  <si>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</si>
  <si>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</si>
  <si>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</si>
  <si>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</si>
  <si>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</si>
  <si>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</si>
  <si>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</si>
  <si>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</si>
  <si>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</si>
  <si>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</si>
  <si>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</si>
  <si>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</si>
  <si>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</si>
  <si>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</si>
  <si>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</si>
  <si>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</si>
  <si>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</si>
  <si>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</si>
  <si>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</si>
  <si>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</si>
  <si>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</si>
  <si>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</si>
  <si>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</si>
  <si>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</si>
  <si>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</si>
  <si>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</si>
  <si>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</si>
  <si>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</si>
  <si>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</si>
  <si>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</si>
  <si>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</si>
  <si>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</si>
  <si>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</si>
  <si>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</si>
  <si>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</si>
  <si>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</si>
  <si>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</si>
  <si>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</si>
  <si>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</si>
  <si>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</si>
  <si>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</si>
  <si>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</si>
  <si>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</si>
  <si>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</si>
  <si>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</si>
  <si>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</si>
  <si>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</si>
  <si>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</si>
  <si>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</si>
  <si>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</si>
  <si>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</si>
  <si>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</si>
  <si>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</si>
  <si>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</si>
  <si>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</si>
  <si>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</si>
  <si>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</si>
  <si>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</si>
  <si>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</si>
  <si>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</si>
  <si>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</si>
  <si>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</si>
  <si>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</si>
  <si>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</si>
  <si>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</si>
  <si>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</si>
  <si>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</si>
  <si>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</si>
  <si>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</si>
  <si>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</si>
  <si>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</si>
  <si>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</si>
  <si>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</si>
  <si>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</si>
  <si>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</si>
  <si>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</si>
  <si>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</si>
  <si>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</si>
  <si>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</si>
  <si>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</si>
  <si>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</si>
  <si>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</si>
  <si>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</si>
  <si>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</si>
  <si>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</si>
  <si>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</si>
  <si>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</si>
  <si>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</si>
  <si>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</si>
  <si>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</si>
  <si>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</si>
  <si>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</si>
  <si>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</si>
  <si>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</si>
  <si>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</si>
  <si>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</si>
  <si>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</si>
  <si>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</si>
  <si>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</si>
  <si>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</si>
  <si>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</si>
  <si>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</si>
  <si>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</si>
  <si>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</si>
  <si>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</si>
  <si>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</si>
  <si>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</si>
  <si>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</si>
  <si>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</si>
  <si>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</si>
  <si>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</si>
  <si>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</si>
  <si>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</si>
  <si>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</si>
  <si>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</si>
  <si>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</si>
  <si>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</si>
  <si>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</si>
  <si>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</si>
  <si>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</si>
  <si>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</si>
  <si>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</si>
  <si>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</si>
  <si>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</si>
  <si>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</si>
  <si>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</si>
  <si>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</si>
  <si>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</si>
  <si>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</si>
  <si>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</si>
  <si>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</si>
  <si>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</si>
  <si>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</si>
  <si>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</si>
  <si>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</si>
  <si>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</si>
  <si>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</si>
  <si>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</si>
  <si>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</si>
  <si>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</si>
  <si>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</si>
  <si>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</si>
  <si>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</si>
  <si>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</si>
  <si>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</si>
  <si>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</si>
  <si>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</si>
  <si>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</si>
  <si>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</si>
  <si>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</si>
  <si>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</si>
  <si>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</si>
  <si>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</si>
  <si>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</si>
  <si>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</si>
  <si>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</si>
  <si>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</si>
  <si>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</si>
  <si>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</si>
  <si>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</si>
  <si>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</si>
  <si>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</si>
  <si>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</si>
  <si>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</si>
  <si>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</si>
  <si>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</si>
  <si>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</si>
  <si>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</si>
  <si>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</si>
  <si>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</si>
  <si>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</si>
  <si>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</si>
  <si>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</si>
  <si>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</si>
  <si>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</si>
  <si>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</si>
  <si>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</si>
  <si>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</si>
  <si>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</si>
  <si>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</si>
  <si>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</si>
  <si>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</si>
  <si>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</si>
  <si>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</si>
  <si>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</si>
  <si>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</si>
  <si>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</si>
  <si>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</si>
  <si>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</si>
  <si>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</si>
  <si>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</si>
  <si>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</si>
  <si>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</si>
  <si>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</si>
  <si>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</si>
  <si>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</si>
  <si>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</si>
  <si>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</si>
  <si>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</si>
  <si>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</si>
  <si>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</si>
  <si>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</si>
  <si>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</si>
  <si>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</si>
  <si>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</si>
  <si>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</si>
  <si>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</si>
  <si>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</si>
  <si>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</si>
  <si>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</si>
  <si>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</si>
  <si>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</si>
  <si>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</si>
  <si>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</si>
  <si>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</si>
  <si>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</si>
  <si>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</si>
  <si>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</si>
  <si>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</si>
  <si>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</si>
  <si>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</si>
  <si>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</si>
  <si>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</si>
  <si>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</si>
  <si>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</si>
  <si>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</si>
  <si>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</si>
  <si>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</si>
  <si>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</si>
  <si>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</si>
  <si>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</si>
  <si>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</si>
  <si>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</si>
  <si>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</si>
  <si>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</si>
  <si>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</si>
  <si>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</si>
  <si>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</si>
  <si>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</si>
  <si>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</si>
  <si>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</si>
  <si>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</si>
  <si>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</si>
  <si>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</si>
  <si>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</si>
  <si>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</si>
  <si>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</si>
  <si>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</si>
  <si>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</si>
  <si>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</si>
  <si>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</si>
  <si>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</si>
  <si>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</si>
  <si>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</si>
  <si>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</si>
  <si>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</si>
  <si>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</si>
  <si>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</si>
  <si>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</si>
  <si>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</si>
  <si>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</si>
  <si>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</si>
  <si>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</si>
  <si>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</si>
  <si>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</si>
  <si>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</si>
  <si>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</si>
  <si>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</si>
  <si>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</si>
  <si>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</si>
  <si>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</si>
  <si>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</si>
  <si>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</si>
  <si>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</si>
  <si>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</si>
  <si>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</si>
  <si>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</si>
  <si>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</si>
  <si>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</si>
  <si>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</si>
  <si>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</si>
  <si>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</si>
  <si>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</si>
  <si>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</si>
  <si>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</si>
  <si>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</si>
  <si>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</si>
  <si>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</si>
  <si>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</si>
  <si>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</si>
  <si>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</si>
  <si>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</si>
  <si>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</si>
  <si>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</si>
  <si>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</si>
  <si>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</si>
  <si>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</si>
  <si>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</si>
  <si>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</si>
  <si>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</si>
  <si>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</si>
  <si>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</si>
  <si>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</si>
  <si>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</si>
  <si>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</si>
  <si>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</si>
  <si>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</si>
  <si>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</si>
  <si>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</si>
  <si>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</si>
  <si>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</si>
  <si>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</si>
  <si>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</si>
  <si>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</si>
  <si>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</si>
  <si>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</si>
  <si>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</si>
  <si>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</si>
  <si>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</si>
  <si>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</si>
  <si>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</si>
  <si>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</si>
  <si>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</si>
  <si>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</si>
  <si>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</si>
  <si>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</si>
  <si>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</si>
  <si>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</si>
  <si>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</si>
  <si>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</si>
  <si>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</si>
  <si>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</si>
  <si>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</si>
  <si>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</si>
  <si>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</si>
  <si>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</si>
  <si>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</si>
  <si>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</si>
  <si>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</si>
  <si>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</si>
  <si>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</si>
  <si>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</si>
  <si>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</si>
  <si>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</si>
  <si>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</si>
  <si>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</si>
  <si>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</si>
  <si>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</si>
  <si>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</si>
  <si>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</si>
  <si>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</si>
  <si>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</si>
  <si>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</si>
  <si>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</si>
  <si>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</si>
  <si>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</si>
  <si>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</si>
  <si>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</si>
  <si>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</si>
  <si>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</si>
  <si>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</si>
  <si>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</si>
  <si>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</si>
  <si>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</si>
  <si>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</si>
  <si>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</si>
  <si>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</si>
  <si>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</si>
  <si>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</si>
  <si>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</si>
  <si>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</si>
  <si>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</si>
  <si>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</si>
  <si>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</si>
  <si>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</si>
  <si>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</si>
  <si>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</si>
  <si>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</si>
  <si>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</si>
  <si>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</si>
  <si>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</si>
  <si>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</si>
  <si>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</si>
  <si>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</si>
  <si>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</si>
  <si>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</si>
  <si>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</si>
  <si>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</si>
  <si>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</si>
  <si>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</si>
  <si>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</si>
  <si>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</si>
  <si>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</si>
  <si>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</si>
  <si>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</si>
  <si>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</si>
  <si>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</si>
  <si>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</si>
  <si>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</si>
  <si>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</si>
  <si>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</si>
  <si>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</si>
  <si>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</si>
  <si>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</si>
  <si>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</si>
  <si>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</si>
  <si>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</si>
  <si>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</si>
  <si>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</si>
  <si>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</si>
  <si>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</si>
  <si>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</si>
  <si>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</si>
  <si>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</si>
  <si>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</si>
  <si>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</si>
  <si>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</si>
  <si>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</si>
  <si>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</si>
  <si>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</si>
  <si>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</si>
  <si>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</si>
  <si>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</si>
  <si>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</si>
  <si>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</si>
  <si>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</si>
  <si>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</si>
  <si>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</si>
  <si>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</si>
  <si>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</si>
  <si>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</si>
  <si>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</si>
  <si>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</si>
  <si>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</si>
  <si>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</si>
  <si>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</si>
  <si>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</si>
  <si>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</si>
  <si>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</si>
  <si>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</si>
  <si>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</si>
  <si>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</si>
  <si>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</si>
  <si>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</si>
  <si>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</si>
  <si>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</si>
  <si>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</si>
  <si>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</si>
  <si>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</si>
  <si>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</si>
  <si>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</si>
  <si>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</si>
  <si>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</si>
  <si>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</si>
  <si>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</si>
  <si>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</si>
  <si>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</si>
  <si>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</si>
  <si>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</si>
  <si>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</si>
  <si>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</si>
  <si>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</si>
  <si>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</si>
  <si>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</si>
  <si>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</si>
  <si>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</si>
  <si>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</si>
  <si>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</si>
  <si>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</si>
  <si>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</si>
  <si>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</si>
  <si>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</si>
  <si>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</si>
  <si>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</si>
  <si>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</si>
  <si>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</si>
  <si>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</si>
  <si>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</si>
  <si>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</si>
  <si>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</si>
  <si>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</si>
  <si>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</si>
  <si>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</si>
  <si>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</si>
  <si>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</si>
  <si>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</si>
  <si>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</si>
  <si>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</si>
  <si>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</si>
  <si>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</si>
  <si>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</si>
  <si>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</si>
  <si>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</si>
  <si>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</si>
  <si>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</si>
  <si>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</si>
  <si>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</si>
  <si>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</si>
  <si>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</si>
  <si>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</si>
  <si>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</si>
  <si>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</si>
  <si>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</si>
  <si>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</si>
  <si>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</si>
  <si>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</si>
  <si>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</si>
  <si>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</si>
  <si>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</si>
  <si>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</si>
  <si>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</si>
  <si>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</si>
  <si>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</si>
  <si>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</si>
  <si>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</si>
  <si>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</si>
  <si>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</si>
  <si>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</si>
  <si>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</si>
  <si>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</si>
  <si>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</si>
  <si>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</si>
  <si>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</si>
  <si>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</si>
  <si>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</si>
  <si>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</si>
  <si>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</si>
  <si>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</si>
  <si>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</si>
  <si>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</si>
  <si>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</si>
  <si>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</si>
  <si>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</si>
  <si>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</si>
  <si>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</si>
  <si>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</si>
  <si>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</si>
  <si>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</si>
  <si>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</si>
  <si>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</si>
  <si>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</si>
  <si>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</si>
  <si>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</si>
  <si>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</si>
  <si>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</si>
  <si>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</si>
  <si>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</si>
  <si>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</si>
  <si>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</si>
  <si>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</si>
  <si>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</si>
  <si>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</si>
  <si>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</si>
  <si>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</si>
  <si>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</si>
  <si>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</si>
  <si>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</si>
  <si>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</si>
  <si>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</si>
  <si>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</si>
  <si>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</si>
  <si>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</si>
  <si>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</si>
  <si>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</si>
  <si>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</si>
  <si>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</si>
  <si>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</si>
  <si>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</si>
  <si>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</si>
  <si>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</si>
  <si>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</si>
  <si>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</si>
  <si>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</si>
  <si>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</si>
  <si>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</si>
  <si>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</si>
  <si>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</si>
  <si>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</si>
  <si>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</si>
  <si>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</si>
  <si>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</si>
  <si>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</si>
  <si>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</si>
  <si>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</si>
  <si>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</si>
  <si>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</si>
  <si>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</si>
  <si>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</si>
  <si>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</si>
  <si>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</si>
  <si>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</si>
  <si>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</si>
  <si>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</si>
  <si>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</si>
  <si>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</si>
  <si>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</si>
  <si>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</si>
  <si>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</si>
  <si>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</si>
  <si>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</si>
  <si>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</si>
  <si>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</si>
  <si>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</si>
  <si>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</si>
  <si>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</si>
  <si>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</si>
  <si>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</si>
  <si>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</si>
  <si>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</si>
  <si>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</si>
  <si>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</si>
  <si>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</si>
  <si>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</si>
  <si>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</si>
  <si>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</si>
  <si>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</si>
  <si>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</si>
  <si>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</si>
  <si>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</si>
  <si>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</si>
  <si>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</si>
  <si>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</si>
  <si>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</si>
  <si>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</si>
  <si>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</si>
  <si>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</si>
  <si>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</si>
  <si>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</si>
  <si>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</si>
  <si>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</si>
  <si>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</si>
  <si>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</si>
  <si>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</si>
  <si>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</si>
  <si>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</si>
  <si>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</si>
  <si>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</si>
  <si>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</si>
  <si>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</si>
  <si>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</si>
  <si>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</si>
  <si>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</si>
  <si>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</si>
  <si>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</si>
  <si>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</si>
  <si>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</si>
  <si>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</si>
  <si>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</si>
  <si>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</si>
  <si>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</si>
  <si>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</si>
  <si>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</si>
  <si>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</si>
  <si>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</si>
  <si>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</si>
  <si>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</si>
  <si>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</si>
  <si>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</si>
  <si>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</si>
  <si>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</si>
  <si>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</si>
  <si>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</si>
  <si>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</si>
  <si>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</si>
  <si>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</si>
  <si>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</si>
  <si>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</si>
  <si>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</si>
  <si>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</si>
  <si>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</si>
  <si>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</si>
  <si>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</si>
  <si>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</si>
  <si>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</si>
  <si>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</si>
  <si>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</si>
  <si>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</si>
  <si>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</si>
  <si>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</si>
  <si>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</si>
  <si>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</si>
  <si>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</si>
  <si>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</si>
  <si>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</si>
  <si>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</si>
  <si>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</si>
  <si>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</si>
  <si>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</si>
  <si>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</si>
  <si>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</si>
  <si>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</si>
  <si>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</si>
  <si>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</si>
  <si>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</si>
  <si>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</si>
  <si>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</si>
  <si>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</si>
  <si>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</si>
  <si>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</si>
  <si>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</si>
  <si>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</si>
  <si>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</si>
  <si>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</si>
  <si>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</si>
  <si>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</si>
  <si>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</si>
  <si>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</si>
  <si>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</si>
  <si>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</si>
  <si>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</si>
  <si>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</si>
  <si>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</si>
  <si>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</si>
  <si>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</si>
  <si>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</si>
  <si>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</si>
  <si>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</si>
  <si>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</si>
  <si>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</si>
  <si>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</si>
  <si>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</si>
  <si>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</si>
  <si>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</si>
  <si>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</si>
  <si>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</si>
  <si>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</si>
  <si>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</si>
  <si>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</si>
  <si>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</si>
  <si>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</si>
  <si>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</si>
  <si>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</si>
  <si>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</si>
  <si>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</si>
  <si>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</si>
  <si>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</si>
  <si>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</si>
  <si>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</si>
  <si>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</si>
  <si>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</si>
  <si>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</si>
  <si>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</si>
  <si>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</si>
  <si>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</si>
  <si>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</si>
  <si>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</si>
  <si>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</si>
  <si>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</si>
  <si>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</si>
  <si>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</si>
  <si>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</si>
  <si>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</si>
  <si>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</si>
  <si>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</si>
  <si>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</si>
  <si>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</si>
  <si>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</si>
  <si>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</si>
  <si>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</si>
  <si>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</si>
  <si>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</si>
  <si>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</si>
  <si>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</si>
  <si>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</si>
  <si>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</si>
  <si>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</si>
  <si>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</si>
  <si>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</si>
  <si>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</si>
  <si>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</si>
  <si>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</si>
  <si>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</si>
  <si>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</si>
  <si>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</si>
  <si>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</si>
  <si>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</si>
  <si>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</si>
  <si>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</si>
  <si>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</si>
  <si>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</si>
  <si>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</si>
  <si>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</si>
  <si>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</si>
  <si>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</si>
  <si>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</si>
  <si>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</si>
  <si>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</si>
  <si>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</si>
  <si>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</si>
  <si>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</si>
  <si>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</si>
  <si>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</si>
  <si>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</si>
  <si>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</si>
  <si>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</si>
  <si>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</si>
  <si>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</si>
  <si>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</si>
  <si>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</si>
  <si>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</si>
  <si>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</si>
  <si>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</si>
  <si>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</si>
  <si>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</si>
  <si>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</si>
  <si>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</si>
  <si>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</si>
  <si>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</si>
  <si>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</si>
  <si>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</si>
  <si>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</si>
  <si>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</si>
  <si>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</si>
  <si>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</si>
  <si>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</si>
  <si>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</si>
  <si>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</si>
  <si>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</si>
  <si>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</si>
  <si>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</si>
  <si>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</si>
  <si>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</si>
  <si>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</si>
  <si>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</si>
  <si>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</si>
  <si>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</si>
  <si>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</si>
  <si>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</si>
  <si>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</si>
  <si>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</si>
  <si>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</si>
  <si>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</si>
  <si>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</si>
  <si>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</si>
  <si>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</si>
  <si>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</si>
  <si>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</si>
  <si>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</si>
  <si>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</si>
  <si>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</si>
  <si>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</si>
  <si>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</si>
  <si>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</si>
  <si>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</si>
  <si>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</si>
  <si>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</si>
  <si>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</si>
  <si>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</si>
  <si>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</si>
  <si>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</si>
  <si>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</si>
  <si>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</si>
  <si>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</si>
  <si>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</si>
  <si>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</si>
  <si>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</si>
  <si>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</si>
  <si>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</si>
  <si>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</si>
  <si>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</si>
  <si>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</si>
  <si>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</si>
  <si>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</si>
  <si>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</si>
  <si>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</si>
  <si>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</si>
  <si>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</si>
  <si>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</si>
  <si>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</si>
  <si>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</si>
  <si>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</si>
  <si>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</si>
  <si>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</si>
  <si>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</si>
  <si>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</si>
  <si>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</si>
  <si>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</si>
  <si>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</si>
  <si>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</si>
  <si>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</si>
  <si>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</si>
  <si>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</si>
  <si>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</si>
  <si>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</si>
  <si>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</si>
  <si>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</si>
  <si>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</si>
  <si>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</si>
  <si>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</si>
  <si>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</si>
  <si>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</si>
  <si>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</si>
  <si>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</si>
  <si>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</si>
  <si>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</si>
  <si>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</si>
  <si>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</si>
  <si>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</si>
  <si>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</si>
  <si>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</si>
  <si>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</si>
  <si>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</si>
  <si>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</si>
  <si>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</si>
  <si>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</si>
  <si>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</si>
  <si>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</si>
  <si>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</si>
  <si>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</si>
  <si>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</si>
  <si>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</si>
  <si>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</si>
  <si>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</si>
  <si>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</si>
  <si>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</si>
  <si>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</si>
  <si>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</si>
  <si>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</si>
  <si>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</si>
  <si>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</si>
  <si>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</si>
  <si>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</si>
  <si>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</si>
  <si>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</si>
  <si>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</si>
  <si>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</si>
  <si>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</si>
  <si>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</si>
  <si>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</si>
  <si>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</si>
  <si>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</si>
  <si>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</si>
  <si>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</si>
  <si>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</si>
  <si>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</si>
  <si>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</si>
  <si>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</si>
  <si>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</si>
  <si>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</si>
  <si>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</si>
  <si>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</si>
  <si>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</si>
  <si>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</si>
  <si>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</si>
  <si>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</si>
  <si>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</si>
  <si>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</si>
  <si>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</si>
  <si>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</si>
  <si>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</si>
  <si>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</si>
  <si>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</si>
  <si>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</si>
  <si>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</si>
  <si>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</si>
  <si>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</si>
  <si>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</si>
  <si>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</si>
  <si>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</si>
  <si>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</si>
  <si>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</si>
  <si>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</si>
  <si>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</si>
  <si>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</si>
  <si>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</si>
  <si>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</si>
  <si>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</si>
  <si>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</si>
  <si>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</si>
  <si>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</si>
  <si>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</si>
  <si>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</si>
  <si>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</si>
  <si>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</si>
  <si>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</si>
  <si>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</si>
  <si>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</si>
  <si>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</si>
  <si>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</si>
  <si>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</si>
  <si>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</si>
  <si>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</si>
  <si>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</si>
  <si>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</si>
  <si>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</si>
  <si>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</si>
  <si>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</si>
  <si>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</si>
  <si>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</si>
  <si>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</si>
  <si>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</si>
  <si>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</si>
  <si>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</si>
  <si>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</si>
  <si>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</si>
  <si>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</si>
  <si>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</si>
  <si>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</si>
  <si>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</si>
  <si>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</si>
  <si>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</si>
  <si>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</si>
  <si>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</si>
  <si>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</si>
  <si>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</si>
  <si>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</si>
  <si>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</si>
  <si>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</si>
  <si>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</si>
  <si>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</si>
  <si>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</si>
  <si>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</si>
  <si>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</si>
  <si>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</si>
  <si>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</si>
  <si>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</si>
  <si>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</si>
  <si>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</si>
  <si>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</si>
  <si>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</si>
  <si>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</si>
  <si>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</si>
  <si>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</si>
  <si>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</si>
  <si>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</si>
  <si>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</si>
  <si>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</si>
  <si>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</si>
  <si>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</si>
  <si>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</si>
  <si>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</si>
  <si>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</si>
  <si>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</si>
  <si>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</si>
  <si>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</si>
  <si>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</si>
  <si>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</si>
  <si>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</si>
  <si>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</si>
  <si>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</si>
  <si>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</si>
  <si>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</si>
  <si>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</si>
  <si>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</si>
  <si>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</si>
  <si>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</si>
  <si>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</si>
  <si>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</si>
  <si>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</si>
  <si>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</si>
  <si>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</si>
  <si>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</si>
  <si>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</si>
  <si>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</si>
  <si>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</si>
  <si>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</si>
  <si>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</si>
  <si>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</si>
  <si>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</si>
  <si>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</si>
  <si>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</si>
  <si>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</si>
  <si>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</si>
  <si>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</si>
  <si>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</si>
  <si>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</si>
  <si>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</si>
  <si>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</si>
  <si>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</si>
  <si>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</si>
  <si>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</si>
  <si>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</si>
  <si>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</si>
  <si>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</si>
  <si>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</si>
  <si>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</si>
  <si>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</si>
  <si>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</si>
  <si>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</si>
  <si>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</si>
  <si>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</si>
  <si>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</si>
  <si>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</si>
  <si>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</si>
  <si>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</si>
  <si>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</si>
  <si>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</si>
  <si>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</si>
  <si>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</si>
  <si>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</si>
  <si>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</si>
  <si>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</si>
  <si>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</si>
  <si>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</si>
  <si>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</si>
  <si>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</si>
  <si>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</si>
  <si>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</si>
  <si>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</si>
  <si>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</si>
  <si>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</si>
  <si>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</si>
  <si>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</si>
  <si>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</si>
  <si>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</si>
  <si>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</si>
  <si>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</si>
  <si>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</si>
  <si>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</si>
  <si>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</si>
  <si>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</si>
  <si>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</si>
  <si>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</si>
  <si>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</si>
  <si>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</si>
  <si>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</si>
  <si>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</si>
  <si>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</si>
  <si>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</si>
  <si>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</si>
  <si>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</si>
  <si>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</si>
  <si>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</si>
  <si>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</si>
  <si>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</si>
  <si>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</si>
  <si>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</si>
  <si>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</si>
  <si>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</si>
  <si>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</si>
  <si>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</si>
  <si>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</si>
  <si>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</si>
  <si>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</si>
  <si>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</si>
  <si>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</si>
  <si>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</si>
  <si>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</si>
  <si>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</si>
  <si>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</si>
  <si>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</si>
  <si>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</si>
  <si>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</si>
  <si>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</si>
  <si>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</si>
  <si>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</si>
  <si>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</si>
  <si>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</si>
  <si>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</si>
  <si>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</si>
  <si>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</si>
  <si>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</si>
  <si>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</si>
  <si>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</si>
  <si>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</si>
  <si>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</si>
  <si>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</si>
  <si>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</si>
  <si>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</si>
  <si>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</si>
  <si>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</si>
  <si>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</si>
  <si>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</si>
  <si>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</si>
  <si>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</si>
  <si>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</si>
  <si>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</si>
  <si>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</si>
  <si>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</si>
  <si>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</si>
  <si>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</si>
  <si>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</si>
  <si>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</si>
  <si>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</si>
  <si>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</si>
  <si>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</si>
  <si>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</si>
  <si>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</si>
  <si>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</si>
  <si>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</si>
  <si>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</si>
  <si>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</si>
  <si>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</si>
  <si>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</si>
  <si>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</si>
  <si>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</si>
  <si>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</si>
  <si>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</si>
  <si>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</si>
  <si>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</si>
  <si>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</si>
  <si>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</si>
  <si>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</si>
  <si>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</si>
  <si>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</si>
  <si>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</si>
  <si>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</si>
  <si>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</si>
  <si>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</si>
  <si>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</si>
  <si>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</si>
  <si>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</si>
  <si>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</si>
  <si>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</si>
  <si>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</si>
  <si>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</si>
  <si>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</si>
  <si>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</si>
  <si>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</si>
  <si>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</si>
  <si>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</si>
  <si>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</si>
  <si>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</si>
  <si>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</si>
  <si>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</si>
  <si>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</si>
  <si>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</si>
  <si>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</si>
  <si>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</si>
  <si>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</si>
  <si>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</si>
  <si>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</si>
  <si>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</si>
  <si>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</si>
  <si>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</si>
  <si>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</si>
  <si>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</si>
  <si>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</si>
  <si>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</si>
  <si>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</si>
  <si>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</si>
  <si>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</si>
  <si>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</si>
  <si>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</si>
  <si>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</si>
  <si>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</si>
  <si>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</si>
  <si>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</si>
  <si>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</si>
  <si>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</si>
  <si>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</si>
  <si>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</si>
  <si>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</si>
  <si>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</si>
  <si>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</si>
  <si>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</si>
  <si>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</si>
  <si>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</si>
  <si>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</si>
  <si>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</si>
  <si>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</si>
  <si>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</si>
  <si>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</si>
  <si>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</si>
  <si>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</si>
  <si>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</si>
  <si>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</si>
  <si>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</si>
  <si>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</si>
  <si>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</si>
  <si>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</si>
  <si>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</si>
  <si>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</si>
  <si>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</si>
  <si>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</si>
  <si>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</si>
  <si>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</si>
  <si>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</si>
  <si>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</si>
  <si>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</si>
  <si>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</si>
  <si>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</si>
  <si>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</si>
  <si>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</si>
  <si>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</si>
  <si>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</si>
  <si>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</si>
  <si>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</si>
  <si>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</si>
  <si>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</si>
  <si>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</si>
  <si>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</si>
  <si>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</si>
  <si>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</si>
  <si>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</si>
  <si>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</si>
  <si>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</si>
  <si>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</si>
  <si>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</si>
  <si>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</si>
  <si>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</si>
  <si>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</si>
  <si>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</si>
  <si>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</si>
  <si>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</si>
  <si>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</si>
  <si>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</si>
  <si>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</si>
  <si>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</si>
  <si>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</si>
  <si>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</si>
  <si>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</si>
  <si>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</si>
  <si>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</si>
  <si>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</si>
  <si>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</si>
  <si>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</si>
  <si>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</si>
  <si>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</si>
  <si>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</si>
  <si>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</si>
  <si>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</si>
  <si>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</si>
  <si>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</si>
  <si>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</si>
  <si>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</si>
  <si>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</si>
  <si>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</si>
  <si>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</si>
  <si>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</si>
  <si>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</si>
  <si>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</si>
  <si>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</si>
  <si>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</si>
  <si>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</si>
  <si>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</si>
  <si>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</si>
  <si>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</si>
  <si>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</si>
  <si>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</si>
  <si>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</si>
  <si>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</si>
  <si>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</si>
  <si>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</si>
  <si>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</si>
  <si>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</si>
  <si>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</si>
  <si>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</si>
  <si>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</si>
  <si>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</si>
  <si>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</si>
  <si>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</si>
  <si>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</si>
  <si>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</si>
  <si>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</si>
  <si>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</si>
  <si>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</si>
  <si>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</si>
  <si>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</si>
  <si>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</si>
  <si>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</si>
  <si>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</si>
  <si>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</si>
  <si>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</si>
  <si>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</si>
  <si>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</si>
  <si>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</si>
  <si>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</si>
  <si>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</si>
  <si>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</si>
  <si>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</si>
  <si>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</si>
  <si>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</si>
  <si>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</si>
  <si>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</si>
  <si>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</si>
  <si>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</si>
  <si>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</si>
  <si>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</si>
  <si>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</si>
  <si>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</si>
  <si>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</si>
  <si>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</si>
  <si>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</si>
  <si>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</si>
  <si>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</si>
  <si>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</si>
  <si>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</si>
  <si>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</si>
  <si>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</si>
  <si>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</si>
  <si>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</si>
  <si>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</si>
  <si>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</si>
  <si>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</si>
  <si>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</si>
  <si>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</si>
  <si>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</si>
  <si>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</si>
  <si>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</si>
  <si>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</si>
  <si>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</si>
  <si>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</si>
  <si>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</si>
  <si>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</si>
  <si>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</si>
  <si>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</si>
  <si>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</si>
  <si>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</si>
  <si>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</si>
  <si>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</si>
  <si>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</si>
  <si>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</si>
  <si>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</si>
  <si>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</si>
  <si>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</si>
  <si>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</si>
  <si>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</si>
  <si>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</si>
  <si>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</si>
  <si>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</si>
  <si>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</si>
  <si>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</si>
  <si>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</si>
  <si>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</si>
  <si>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</si>
  <si>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</si>
  <si>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</si>
  <si>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</si>
  <si>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</si>
  <si>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</si>
  <si>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</si>
  <si>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</si>
  <si>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</si>
  <si>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</si>
  <si>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</si>
  <si>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</si>
  <si>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</si>
  <si>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</si>
  <si>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</si>
  <si>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</si>
  <si>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</si>
  <si>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</si>
  <si>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</si>
  <si>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</si>
  <si>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</si>
  <si>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</si>
  <si>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</si>
  <si>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</si>
  <si>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</si>
  <si>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</si>
  <si>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</si>
  <si>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</si>
  <si>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</si>
  <si>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</si>
  <si>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</si>
  <si>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</si>
  <si>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</si>
  <si>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</si>
  <si>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</si>
  <si>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</si>
  <si>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</si>
  <si>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</si>
  <si>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</si>
  <si>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</si>
  <si>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</si>
  <si>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</si>
  <si>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</si>
  <si>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</si>
  <si>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</si>
  <si>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</si>
  <si>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</si>
  <si>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</si>
  <si>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</si>
  <si>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</si>
  <si>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</si>
  <si>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</si>
  <si>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</si>
  <si>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</si>
  <si>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</si>
  <si>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</si>
  <si>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</si>
  <si>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</si>
  <si>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</si>
  <si>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</si>
  <si>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</si>
  <si>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</si>
  <si>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</si>
  <si>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</si>
  <si>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</si>
  <si>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</si>
  <si>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</si>
  <si>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</si>
  <si>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</si>
  <si>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</si>
  <si>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</si>
  <si>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</si>
  <si>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</si>
  <si>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</si>
  <si>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</si>
  <si>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</si>
  <si>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</si>
  <si>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</si>
  <si>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</si>
  <si>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</si>
  <si>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</si>
  <si>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</si>
  <si>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</si>
  <si>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</si>
  <si>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</si>
  <si>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</si>
  <si>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</si>
  <si>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</si>
  <si>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</si>
  <si>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</si>
  <si>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</si>
  <si>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</si>
  <si>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</si>
  <si>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</si>
  <si>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</si>
  <si>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</si>
  <si>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</si>
  <si>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</si>
  <si>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</si>
  <si>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</si>
  <si>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</si>
  <si>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</si>
  <si>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</si>
  <si>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</si>
  <si>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</si>
  <si>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</si>
  <si>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</si>
  <si>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</si>
  <si>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</si>
  <si>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</si>
  <si>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</si>
  <si>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</si>
  <si>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</si>
  <si>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</si>
  <si>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</si>
  <si>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</si>
  <si>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</si>
  <si>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</si>
  <si>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</si>
  <si>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</si>
  <si>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</si>
  <si>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</si>
  <si>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</si>
  <si>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</si>
  <si>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</si>
  <si>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</si>
  <si>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</si>
  <si>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</si>
  <si>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</si>
  <si>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</si>
  <si>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</si>
  <si>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</si>
  <si>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</si>
  <si>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</si>
  <si>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</si>
  <si>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</si>
  <si>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</si>
  <si>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</si>
  <si>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</si>
  <si>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</si>
  <si>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</si>
  <si>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</si>
  <si>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</si>
  <si>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</si>
  <si>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</si>
  <si>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</si>
  <si>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</si>
  <si>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</si>
  <si>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</si>
  <si>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</si>
  <si>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</si>
  <si>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</si>
  <si>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</si>
  <si>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</si>
  <si>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</si>
  <si>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</si>
  <si>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</si>
  <si>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</si>
  <si>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</si>
  <si>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</si>
  <si>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</si>
  <si>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</si>
  <si>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</si>
  <si>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</si>
  <si>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</si>
  <si>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</si>
  <si>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</si>
  <si>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</si>
  <si>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</si>
  <si>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</si>
  <si>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</si>
  <si>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</si>
  <si>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</si>
  <si>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</si>
  <si>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</si>
  <si>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</si>
  <si>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</si>
  <si>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</si>
  <si>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</si>
  <si>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</si>
  <si>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</si>
  <si>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</si>
  <si>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</si>
  <si>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</si>
  <si>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</si>
  <si>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</si>
  <si>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</si>
  <si>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</si>
  <si>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</si>
  <si>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</si>
  <si>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</si>
  <si>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</si>
  <si>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</si>
  <si>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</si>
  <si>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</si>
  <si>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</si>
  <si>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</si>
  <si>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</si>
  <si>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</si>
  <si>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</si>
  <si>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</si>
  <si>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</si>
  <si>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</si>
  <si>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</si>
  <si>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</si>
  <si>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</si>
  <si>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</si>
  <si>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</si>
  <si>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</si>
  <si>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</si>
  <si>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</si>
  <si>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</si>
  <si>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</si>
  <si>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</si>
  <si>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</si>
  <si>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</si>
  <si>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</si>
  <si>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</si>
  <si>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</si>
  <si>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</si>
  <si>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</si>
  <si>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</si>
  <si>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</si>
  <si>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</si>
  <si>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</si>
  <si>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</si>
  <si>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</si>
  <si>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</si>
  <si>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</si>
  <si>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</si>
  <si>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</si>
  <si>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</si>
  <si>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</si>
  <si>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</si>
  <si>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</si>
  <si>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</si>
  <si>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</si>
  <si>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</si>
  <si>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</si>
  <si>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</si>
  <si>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</si>
  <si>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</si>
  <si>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</si>
  <si>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</si>
  <si>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</si>
  <si>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</si>
  <si>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</si>
  <si>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</si>
  <si>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</si>
  <si>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</si>
  <si>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</si>
  <si>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</si>
  <si>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</si>
  <si>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</si>
  <si>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</si>
  <si>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</si>
  <si>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</si>
  <si>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</si>
  <si>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</si>
  <si>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</si>
  <si>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</si>
  <si>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</si>
  <si>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</si>
  <si>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</si>
  <si>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</si>
  <si>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</si>
  <si>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</si>
  <si>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</si>
  <si>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</si>
  <si>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</si>
  <si>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</si>
  <si>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</si>
  <si>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</si>
  <si>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</si>
  <si>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</si>
  <si>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</si>
  <si>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</si>
  <si>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</si>
  <si>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</si>
  <si>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</si>
  <si>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</si>
  <si>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</si>
  <si>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</si>
  <si>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</si>
  <si>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</si>
  <si>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</si>
  <si>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</si>
  <si>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</si>
  <si>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</si>
  <si>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</si>
  <si>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</si>
  <si>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</si>
  <si>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</si>
  <si>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</si>
  <si>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</si>
  <si>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</si>
  <si>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</si>
  <si>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</si>
  <si>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</si>
  <si>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</si>
  <si>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</si>
  <si>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</si>
  <si>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</si>
  <si>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</si>
  <si>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</si>
  <si>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</si>
  <si>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</si>
  <si>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</si>
  <si>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</si>
  <si>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</si>
  <si>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</si>
  <si>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</si>
  <si>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</si>
  <si>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</si>
  <si>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</si>
  <si>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</si>
  <si>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</si>
  <si>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</si>
  <si>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</si>
  <si>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</si>
  <si>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</si>
  <si>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</si>
  <si>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</si>
  <si>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</si>
  <si>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</si>
  <si>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</si>
  <si>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</si>
  <si>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</si>
  <si>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</si>
  <si>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</si>
  <si>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</si>
  <si>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</si>
  <si>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</si>
  <si>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</si>
  <si>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</si>
  <si>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</si>
  <si>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</si>
  <si>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</si>
  <si>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</si>
  <si>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</si>
  <si>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</si>
  <si>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</si>
  <si>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</si>
  <si>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</si>
  <si>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</si>
  <si>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</si>
  <si>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</si>
  <si>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</si>
  <si>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</si>
  <si>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</si>
  <si>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</si>
  <si>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</si>
  <si>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</si>
  <si>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</si>
  <si>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</si>
  <si>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</si>
  <si>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</si>
  <si>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</si>
  <si>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</si>
  <si>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</si>
  <si>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</si>
  <si>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</si>
  <si>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</si>
  <si>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</si>
  <si>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</si>
  <si>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</si>
  <si>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</si>
  <si>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</si>
  <si>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</si>
  <si>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</si>
  <si>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</si>
  <si>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</si>
  <si>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</si>
  <si>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</si>
  <si>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</si>
  <si>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</si>
  <si>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</si>
  <si>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</si>
  <si>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</si>
  <si>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</si>
  <si>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</si>
  <si>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</si>
  <si>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</si>
  <si>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</si>
  <si>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</si>
  <si>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</si>
  <si>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</si>
  <si>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</si>
  <si>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</si>
  <si>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</si>
  <si>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</si>
  <si>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</si>
  <si>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</si>
  <si>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</si>
  <si>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</si>
  <si>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</si>
  <si>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</si>
  <si>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</si>
  <si>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</si>
  <si>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</si>
  <si>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</si>
  <si>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</si>
  <si>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</si>
  <si>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</si>
  <si>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</si>
  <si>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</si>
  <si>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</si>
  <si>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</si>
  <si>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</si>
  <si>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</si>
  <si>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</si>
  <si>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</si>
  <si>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</si>
  <si>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</si>
  <si>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</si>
  <si>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</si>
  <si>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</si>
  <si>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</si>
  <si>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</si>
  <si>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</si>
  <si>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</si>
  <si>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</si>
  <si>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</si>
  <si>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</si>
  <si>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</si>
  <si>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</si>
  <si>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</si>
  <si>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</si>
  <si>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</si>
  <si>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</si>
  <si>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</si>
  <si>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</si>
  <si>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</si>
  <si>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</si>
  <si>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</si>
  <si>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</si>
  <si>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</si>
  <si>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</si>
  <si>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</si>
  <si>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</si>
  <si>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</si>
  <si>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</si>
  <si>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</si>
  <si>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</si>
  <si>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</si>
  <si>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</si>
  <si>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</si>
  <si>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</si>
  <si>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</si>
  <si>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</si>
  <si>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</si>
  <si>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</si>
  <si>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</si>
  <si>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</si>
  <si>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</si>
  <si>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</si>
  <si>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</si>
  <si>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</si>
  <si>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</si>
  <si>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</si>
  <si>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</si>
  <si>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</si>
  <si>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</si>
  <si>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</si>
  <si>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</si>
  <si>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</si>
  <si>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</si>
  <si>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</si>
  <si>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</si>
  <si>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</si>
  <si>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</si>
  <si>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</si>
  <si>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</si>
  <si>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</si>
  <si>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</si>
  <si>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</si>
  <si>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</si>
  <si>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</si>
  <si>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</si>
  <si>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</si>
  <si>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</si>
  <si>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</si>
  <si>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</si>
  <si>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</si>
  <si>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</si>
  <si>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</si>
  <si>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</si>
  <si>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</si>
  <si>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</si>
  <si>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</si>
  <si>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</si>
  <si>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</si>
  <si>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</si>
  <si>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</si>
  <si>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</si>
  <si>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</si>
  <si>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</si>
  <si>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</si>
  <si>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</si>
  <si>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</si>
  <si>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</si>
  <si>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</si>
  <si>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</si>
  <si>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</si>
  <si>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</si>
  <si>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</si>
  <si>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</si>
  <si>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</si>
  <si>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</si>
  <si>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</si>
  <si>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</si>
  <si>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</si>
  <si>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</si>
  <si>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</si>
  <si>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</si>
  <si>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</si>
  <si>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</si>
  <si>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</si>
  <si>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</si>
  <si>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</si>
  <si>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</si>
  <si>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</si>
  <si>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</si>
  <si>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</si>
  <si>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</si>
  <si>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</si>
  <si>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</si>
  <si>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</si>
  <si>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</si>
  <si>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</si>
  <si>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</si>
  <si>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</si>
  <si>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</si>
  <si>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</si>
  <si>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</si>
  <si>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</si>
  <si>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</si>
  <si>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</si>
  <si>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</si>
  <si>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</si>
  <si>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</si>
  <si>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</si>
  <si>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</si>
  <si>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</si>
  <si>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</si>
  <si>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</si>
  <si>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</si>
  <si>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</si>
  <si>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</si>
  <si>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</si>
  <si>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</si>
  <si>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</si>
  <si>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</si>
  <si>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</si>
  <si>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</si>
  <si>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</si>
  <si>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</si>
  <si>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</si>
  <si>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</si>
  <si>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</si>
  <si>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</si>
  <si>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</si>
  <si>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</si>
  <si>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</si>
  <si>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</si>
  <si>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</si>
  <si>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</si>
  <si>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</si>
  <si>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</si>
  <si>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</si>
  <si>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</si>
  <si>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</si>
  <si>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</si>
  <si>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</si>
  <si>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</si>
  <si>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</si>
  <si>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</si>
  <si>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</si>
  <si>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</si>
  <si>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</si>
  <si>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</si>
  <si>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</si>
  <si>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</si>
  <si>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</si>
  <si>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</si>
  <si>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</si>
  <si>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</si>
  <si>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</si>
  <si>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</si>
  <si>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</si>
  <si>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</si>
  <si>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</si>
  <si>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</si>
  <si>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</si>
  <si>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</si>
  <si>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</si>
  <si>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</si>
  <si>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</si>
  <si>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</si>
  <si>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</si>
  <si>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</si>
  <si>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</si>
  <si>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</si>
  <si>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</si>
  <si>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</si>
  <si>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</si>
  <si>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</si>
  <si>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</si>
  <si>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</si>
  <si>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</si>
  <si>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</si>
  <si>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</si>
  <si>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</si>
  <si>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</si>
  <si>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</si>
  <si>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</si>
  <si>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</si>
  <si>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</si>
  <si>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</si>
  <si>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</si>
  <si>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</si>
  <si>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</si>
  <si>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</si>
  <si>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</si>
  <si>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</si>
  <si>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</si>
  <si>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</si>
  <si>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</si>
  <si>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</si>
  <si>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</si>
  <si>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</si>
  <si>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</si>
  <si>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</si>
  <si>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</si>
  <si>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</si>
  <si>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</si>
  <si>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</si>
  <si>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</si>
  <si>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</si>
  <si>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</si>
  <si>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</si>
  <si>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</si>
  <si>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</si>
  <si>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</si>
  <si>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</si>
  <si>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</si>
  <si>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</si>
  <si>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</si>
  <si>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</si>
  <si>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</si>
  <si>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</si>
  <si>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</si>
  <si>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</si>
  <si>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</si>
  <si>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</si>
  <si>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</si>
  <si>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</si>
  <si>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</si>
  <si>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</si>
  <si>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</si>
  <si>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</si>
  <si>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</si>
  <si>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</si>
  <si>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</si>
  <si>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</si>
  <si>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</si>
  <si>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</si>
  <si>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</si>
  <si>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</si>
  <si>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</si>
  <si>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</si>
  <si>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</si>
  <si>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</si>
  <si>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</si>
  <si>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</si>
  <si>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</si>
  <si>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</si>
  <si>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</si>
  <si>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</si>
  <si>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</si>
  <si>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</si>
  <si>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</si>
  <si>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</si>
  <si>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</si>
  <si>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</si>
  <si>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</si>
  <si>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</si>
  <si>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</si>
  <si>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</si>
  <si>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</si>
  <si>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</si>
  <si>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</si>
  <si>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</si>
  <si>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</si>
  <si>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</si>
  <si>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</si>
  <si>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</si>
  <si>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</si>
  <si>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</si>
  <si>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</si>
  <si>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</si>
  <si>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</si>
  <si>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</si>
  <si>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</si>
  <si>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</si>
  <si>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</si>
  <si>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</si>
  <si>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</si>
  <si>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</si>
  <si>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</si>
  <si>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</si>
  <si>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</si>
  <si>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</si>
  <si>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</si>
  <si>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</si>
  <si>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</si>
  <si>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</si>
  <si>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</si>
  <si>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</si>
  <si>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</si>
  <si>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</si>
  <si>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</si>
  <si>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</si>
  <si>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</si>
  <si>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</si>
  <si>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</si>
  <si>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</si>
  <si>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</si>
  <si>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</si>
  <si>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</si>
  <si>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</si>
  <si>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</si>
  <si>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</si>
  <si>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</si>
  <si>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</si>
  <si>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</si>
  <si>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</si>
  <si>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</si>
  <si>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</si>
  <si>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</si>
  <si>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</si>
  <si>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</si>
  <si>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</si>
  <si>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</si>
  <si>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</si>
  <si>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</si>
  <si>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</si>
  <si>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</si>
  <si>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</si>
  <si>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</si>
  <si>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</si>
  <si>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</si>
  <si>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</si>
  <si>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</si>
  <si>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</si>
  <si>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</si>
  <si>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</si>
  <si>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</si>
  <si>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</si>
  <si>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</si>
  <si>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</si>
  <si>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</si>
  <si>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</si>
  <si>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</si>
  <si>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</si>
  <si>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</si>
  <si>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</si>
  <si>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</si>
  <si>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</si>
  <si>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</si>
  <si>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</si>
  <si>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</si>
  <si>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</si>
  <si>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</si>
  <si>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</si>
  <si>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</si>
  <si>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</si>
  <si>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</si>
  <si>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</si>
  <si>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</si>
  <si>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</si>
  <si>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</si>
  <si>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</si>
  <si>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</si>
  <si>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</si>
  <si>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</si>
  <si>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</si>
  <si>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</si>
  <si>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</si>
  <si>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</si>
  <si>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</si>
  <si>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</si>
  <si>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</si>
  <si>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</si>
  <si>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</si>
  <si>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</si>
  <si>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</si>
  <si>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</si>
  <si>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</si>
  <si>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</si>
  <si>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</si>
  <si>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</si>
  <si>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</si>
  <si>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</si>
  <si>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</si>
  <si>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</si>
  <si>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</si>
  <si>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</si>
  <si>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</si>
  <si>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</si>
  <si>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</si>
  <si>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</si>
  <si>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</si>
  <si>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</si>
  <si>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</si>
  <si>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</si>
  <si>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</si>
  <si>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</si>
  <si>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</si>
  <si>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</si>
  <si>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</si>
  <si>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</si>
  <si>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</si>
  <si>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</si>
  <si>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</si>
  <si>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</si>
  <si>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</si>
  <si>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</si>
  <si>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</si>
  <si>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</si>
  <si>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</si>
  <si>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</si>
  <si>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</si>
  <si>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</si>
  <si>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</si>
  <si>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</si>
  <si>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</si>
  <si>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</si>
  <si>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</si>
  <si>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</si>
  <si>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</si>
  <si>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</si>
  <si>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</si>
  <si>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</si>
  <si>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</si>
  <si>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</si>
  <si>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</si>
  <si>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</si>
  <si>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</si>
  <si>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</si>
  <si>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</si>
  <si>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</si>
  <si>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</si>
  <si>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</si>
  <si>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</si>
  <si>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</si>
  <si>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</si>
  <si>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</si>
  <si>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</si>
  <si>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</si>
  <si>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</si>
  <si>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</si>
  <si>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</si>
  <si>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</si>
  <si>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</si>
  <si>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</si>
  <si>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</si>
  <si>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</si>
  <si>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</si>
  <si>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</si>
  <si>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</si>
  <si>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</si>
  <si>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</si>
  <si>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</si>
  <si>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</si>
  <si>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</si>
  <si>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</si>
  <si>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</si>
  <si>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</si>
  <si>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</si>
  <si>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</si>
  <si>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</si>
  <si>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</si>
  <si>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</si>
  <si>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</si>
  <si>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</si>
  <si>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</si>
  <si>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</si>
  <si>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</si>
  <si>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</si>
  <si>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</si>
  <si>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</si>
  <si>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</si>
  <si>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</si>
  <si>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</si>
  <si>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</si>
  <si>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</si>
  <si>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</si>
  <si>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</si>
  <si>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</si>
  <si>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</si>
  <si>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</si>
  <si>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</si>
  <si>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</si>
  <si>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</si>
  <si>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</si>
  <si>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</si>
  <si>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</si>
  <si>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</si>
  <si>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</si>
  <si>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</si>
  <si>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</si>
  <si>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</si>
  <si>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</si>
  <si>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</si>
  <si>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</si>
  <si>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</si>
  <si>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</si>
  <si>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</si>
  <si>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</si>
  <si>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</si>
  <si>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</si>
  <si>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</si>
  <si>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</si>
  <si>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</si>
  <si>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</si>
  <si>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</si>
  <si>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</si>
  <si>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</si>
  <si>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</si>
  <si>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</si>
  <si>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</si>
  <si>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</si>
  <si>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</si>
  <si>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</si>
  <si>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</si>
  <si>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</si>
  <si>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</si>
  <si>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</si>
  <si>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</si>
  <si>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</si>
  <si>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</si>
  <si>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</si>
  <si>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</si>
  <si>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</si>
  <si>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</si>
  <si>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</si>
  <si>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</si>
  <si>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</si>
  <si>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</si>
  <si>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</si>
  <si>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</si>
  <si>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</si>
  <si>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</si>
  <si>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</si>
  <si>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</si>
  <si>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</si>
  <si>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</si>
  <si>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</si>
  <si>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</si>
  <si>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</si>
  <si>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</si>
  <si>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</si>
  <si>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</si>
  <si>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</si>
  <si>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</si>
  <si>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</si>
  <si>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</si>
  <si>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</si>
  <si>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</si>
  <si>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</si>
  <si>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</si>
  <si>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</si>
  <si>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</si>
  <si>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</si>
  <si>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</si>
  <si>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</si>
  <si>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</si>
  <si>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</si>
  <si>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</si>
  <si>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</si>
  <si>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</si>
  <si>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</si>
  <si>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</si>
  <si>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</si>
  <si>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</si>
  <si>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</si>
  <si>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</si>
  <si>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</si>
  <si>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</si>
  <si>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</si>
  <si>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</si>
  <si>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</si>
  <si>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</si>
  <si>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</si>
  <si>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</si>
  <si>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</si>
  <si>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</si>
  <si>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</si>
  <si>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</si>
  <si>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</si>
  <si>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</si>
  <si>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</si>
  <si>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</si>
  <si>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</si>
  <si>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</si>
  <si>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</si>
  <si>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</si>
  <si>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</si>
  <si>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</si>
  <si>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</si>
  <si>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</si>
  <si>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</si>
  <si>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</si>
  <si>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</si>
  <si>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</si>
  <si>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</si>
  <si>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</si>
  <si>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</si>
  <si>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</si>
  <si>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</si>
  <si>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</si>
  <si>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</si>
  <si>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</si>
  <si>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</si>
  <si>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</si>
  <si>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</si>
  <si>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</si>
  <si>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</si>
  <si>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</si>
  <si>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</si>
  <si>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</si>
  <si>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</si>
  <si>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</si>
  <si>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</si>
  <si>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</si>
  <si>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</si>
  <si>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</si>
  <si>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</si>
  <si>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</si>
  <si>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</si>
  <si>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</si>
  <si>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</si>
  <si>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</si>
  <si>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</si>
  <si>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</si>
  <si>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</si>
  <si>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</si>
  <si>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</si>
  <si>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</si>
  <si>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</si>
  <si>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</si>
  <si>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</si>
  <si>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</si>
  <si>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</si>
  <si>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</si>
  <si>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</si>
  <si>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</si>
  <si>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</si>
  <si>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</si>
  <si>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</si>
  <si>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</si>
  <si>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</si>
  <si>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</si>
  <si>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</si>
  <si>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</si>
  <si>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</si>
  <si>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</si>
  <si>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</si>
  <si>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</si>
  <si>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</si>
  <si>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</si>
  <si>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</si>
  <si>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</si>
  <si>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</si>
  <si>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</si>
  <si>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</si>
  <si>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</si>
  <si>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</si>
  <si>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</si>
  <si>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</si>
  <si>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</si>
  <si>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</si>
  <si>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</si>
  <si>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</si>
  <si>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</si>
  <si>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</si>
  <si>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</si>
  <si>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</si>
  <si>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</si>
  <si>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</si>
  <si>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</si>
  <si>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</si>
  <si>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</si>
  <si>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</si>
  <si>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</si>
  <si>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</si>
  <si>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</si>
  <si>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</si>
  <si>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</si>
  <si>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</si>
  <si>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</si>
  <si>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</si>
  <si>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</si>
  <si>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</si>
  <si>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</si>
  <si>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</si>
  <si>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</si>
  <si>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</si>
  <si>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</si>
  <si>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</si>
  <si>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</si>
  <si>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</si>
  <si>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</si>
  <si>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</si>
  <si>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</si>
  <si>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</si>
  <si>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</si>
  <si>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</si>
  <si>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</si>
  <si>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</si>
  <si>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</si>
  <si>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</si>
  <si>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</si>
  <si>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</si>
  <si>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</si>
  <si>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</si>
  <si>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</si>
  <si>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</si>
  <si>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</si>
  <si>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</si>
  <si>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</si>
  <si>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</si>
  <si>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</si>
  <si>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</si>
  <si>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</si>
  <si>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</si>
  <si>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</si>
  <si>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</si>
  <si>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</si>
  <si>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</si>
  <si>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</si>
  <si>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</si>
  <si>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</si>
  <si>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</si>
  <si>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</si>
  <si>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</si>
  <si>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</si>
  <si>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</si>
  <si>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</si>
  <si>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</si>
  <si>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</si>
  <si>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</si>
  <si>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</si>
  <si>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</si>
  <si>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</si>
  <si>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</si>
  <si>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</si>
  <si>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</si>
  <si>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</si>
  <si>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</si>
  <si>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</si>
  <si>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</si>
  <si>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</si>
  <si>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</si>
  <si>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</si>
  <si>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</si>
  <si>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</si>
  <si>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</si>
  <si>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</si>
  <si>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</si>
  <si>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</si>
  <si>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</si>
  <si>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</si>
  <si>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</si>
  <si>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</si>
  <si>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</si>
  <si>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</si>
  <si>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</si>
  <si>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</si>
  <si>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</si>
  <si>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</si>
  <si>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</si>
  <si>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</si>
  <si>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</si>
  <si>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</si>
  <si>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</si>
  <si>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</si>
  <si>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</si>
  <si>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</si>
  <si>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</si>
  <si>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</si>
  <si>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</si>
  <si>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</si>
  <si>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</si>
  <si>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</si>
  <si>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</si>
  <si>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</si>
  <si>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</si>
  <si>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</si>
  <si>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</si>
  <si>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</si>
  <si>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</si>
  <si>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</si>
  <si>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</si>
  <si>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</si>
  <si>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</si>
  <si>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</si>
  <si>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</si>
  <si>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</si>
  <si>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</si>
  <si>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</si>
  <si>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</si>
  <si>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</si>
  <si>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</si>
  <si>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</si>
  <si>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</si>
  <si>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</si>
  <si>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</si>
  <si>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</si>
  <si>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</si>
  <si>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</si>
  <si>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</si>
  <si>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</si>
  <si>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</si>
  <si>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</si>
  <si>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</si>
  <si>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</si>
  <si>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</si>
  <si>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</si>
  <si>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</si>
  <si>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</si>
  <si>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</si>
  <si>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</si>
  <si>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</si>
  <si>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</si>
  <si>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</si>
  <si>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</si>
  <si>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</si>
  <si>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</si>
  <si>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</si>
  <si>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</si>
  <si>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</si>
  <si>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</si>
  <si>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</si>
  <si>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</si>
  <si>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</si>
  <si>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</si>
  <si>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</si>
  <si>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</si>
  <si>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</si>
  <si>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</si>
  <si>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</si>
  <si>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</si>
  <si>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</si>
  <si>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</si>
  <si>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</si>
  <si>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</si>
  <si>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</si>
  <si>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</si>
  <si>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</si>
  <si>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</si>
  <si>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</si>
  <si>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</si>
  <si>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</si>
  <si>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</si>
  <si>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</si>
  <si>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</si>
  <si>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</si>
  <si>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</si>
  <si>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</si>
  <si>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</si>
  <si>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</si>
  <si>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</si>
  <si>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</si>
  <si>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</si>
  <si>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</si>
  <si>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</si>
  <si>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</si>
  <si>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</si>
  <si>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</si>
  <si>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</si>
  <si>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</si>
  <si>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</si>
  <si>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</si>
  <si>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</si>
  <si>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</si>
  <si>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</si>
  <si>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</si>
  <si>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</si>
  <si>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</si>
  <si>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</si>
  <si>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</si>
  <si>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</si>
  <si>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</si>
  <si>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</si>
  <si>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</si>
  <si>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</si>
  <si>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</si>
  <si>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</si>
  <si>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</si>
  <si>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</si>
  <si>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</si>
  <si>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</si>
  <si>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</si>
  <si>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</si>
  <si>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</si>
  <si>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</si>
  <si>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</si>
  <si>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</si>
  <si>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</si>
  <si>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</si>
  <si>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</si>
  <si>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</si>
  <si>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</si>
  <si>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</si>
  <si>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</si>
  <si>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</si>
  <si>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</si>
  <si>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</si>
  <si>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</si>
  <si>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</si>
  <si>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</si>
  <si>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</si>
  <si>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</si>
  <si>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</si>
  <si>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</si>
  <si>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</si>
  <si>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</si>
  <si>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</si>
  <si>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</si>
  <si>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</si>
  <si>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</si>
  <si>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</si>
  <si>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</si>
  <si>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</si>
  <si>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</si>
  <si>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</si>
  <si>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</si>
  <si>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</si>
  <si>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</si>
  <si>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</si>
  <si>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</si>
  <si>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</si>
  <si>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</si>
  <si>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</si>
  <si>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</si>
  <si>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</si>
  <si>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</si>
  <si>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</si>
  <si>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</si>
  <si>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</si>
  <si>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</si>
  <si>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</si>
  <si>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</si>
  <si>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</si>
  <si>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</si>
  <si>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</si>
  <si>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</si>
  <si>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</si>
  <si>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</si>
  <si>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</si>
  <si>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</si>
  <si>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</si>
  <si>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</si>
  <si>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</si>
  <si>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</si>
  <si>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</si>
  <si>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</si>
  <si>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</si>
  <si>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</si>
  <si>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</si>
  <si>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</si>
  <si>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</si>
  <si>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</si>
  <si>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</si>
  <si>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</si>
  <si>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</si>
  <si>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</si>
  <si>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</si>
  <si>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</si>
  <si>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</si>
  <si>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</si>
  <si>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</si>
  <si>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</si>
  <si>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</si>
  <si>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</si>
  <si>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</si>
  <si>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</si>
  <si>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</si>
  <si>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</si>
  <si>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</si>
  <si>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</si>
  <si>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</si>
  <si>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</si>
  <si>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</si>
  <si>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</si>
  <si>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</si>
  <si>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</si>
  <si>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</si>
  <si>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</si>
  <si>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</si>
  <si>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</si>
  <si>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</si>
  <si>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</si>
  <si>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</si>
  <si>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</si>
  <si>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</si>
  <si>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</si>
  <si>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</si>
  <si>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</si>
  <si>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</si>
  <si>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</si>
  <si>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</si>
  <si>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</si>
  <si>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</si>
  <si>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</si>
  <si>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</si>
  <si>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</si>
  <si>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</si>
  <si>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</si>
  <si>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</si>
  <si>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</si>
  <si>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</si>
  <si>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</si>
  <si>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</si>
  <si>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</si>
  <si>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</si>
  <si>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</si>
  <si>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</si>
  <si>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</si>
  <si>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</si>
  <si>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</si>
  <si>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</si>
  <si>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</si>
  <si>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</si>
  <si>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</si>
  <si>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</si>
  <si>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</si>
  <si>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</si>
  <si>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</si>
  <si>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</si>
  <si>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</si>
  <si>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</si>
  <si>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</si>
  <si>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</si>
  <si>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</si>
  <si>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</si>
  <si>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</si>
  <si>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</si>
  <si>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</si>
  <si>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</si>
  <si>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</si>
  <si>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</si>
  <si>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</si>
  <si>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</si>
  <si>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</si>
  <si>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</si>
  <si>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</si>
  <si>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</si>
  <si>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</si>
  <si>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</si>
  <si>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</si>
  <si>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</si>
  <si>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</si>
  <si>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</si>
  <si>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</si>
  <si>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</si>
  <si>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</si>
  <si>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</si>
  <si>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</si>
  <si>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</si>
  <si>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</si>
  <si>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</si>
  <si>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</si>
  <si>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</si>
  <si>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</si>
  <si>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</si>
  <si>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</si>
  <si>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</si>
  <si>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</si>
  <si>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</si>
  <si>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</si>
  <si>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</si>
  <si>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</si>
  <si>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</si>
  <si>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</si>
  <si>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</si>
  <si>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</si>
  <si>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</si>
  <si>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</si>
  <si>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</si>
  <si>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</si>
  <si>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</si>
  <si>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</si>
  <si>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</si>
  <si>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</si>
  <si>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</si>
  <si>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</si>
  <si>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</si>
  <si>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</si>
  <si>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</si>
  <si>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</si>
  <si>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</si>
  <si>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</si>
  <si>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</si>
  <si>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</si>
  <si>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</si>
  <si>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</si>
  <si>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</si>
  <si>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</si>
  <si>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</si>
  <si>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</si>
  <si>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</si>
  <si>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</si>
  <si>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</si>
  <si>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</si>
  <si>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</si>
  <si>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</si>
  <si>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</si>
  <si>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</si>
  <si>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</si>
  <si>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</si>
  <si>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</si>
  <si>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</si>
  <si>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</si>
  <si>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</si>
  <si>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</si>
  <si>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</si>
  <si>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</si>
  <si>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</si>
  <si>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</si>
  <si>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</si>
  <si>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</si>
  <si>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</si>
  <si>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</si>
  <si>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</si>
  <si>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</si>
  <si>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</si>
  <si>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</si>
  <si>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</si>
  <si>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</si>
  <si>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</si>
  <si>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</si>
  <si>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</si>
  <si>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</si>
  <si>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</si>
  <si>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</si>
  <si>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</si>
  <si>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</si>
  <si>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</si>
  <si>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</si>
  <si>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</si>
  <si>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</si>
  <si>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</si>
  <si>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</si>
  <si>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</si>
  <si>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</si>
  <si>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</si>
  <si>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</si>
  <si>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</si>
  <si>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</si>
  <si>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</si>
  <si>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</si>
  <si>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</si>
  <si>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</si>
  <si>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</si>
  <si>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</si>
  <si>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</si>
  <si>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</si>
  <si>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</si>
  <si>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</si>
  <si>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</si>
  <si>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</si>
  <si>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</si>
  <si>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</si>
  <si>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</si>
  <si>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</si>
  <si>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</si>
  <si>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</si>
  <si>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</si>
  <si>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</si>
  <si>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</si>
  <si>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</si>
  <si>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</si>
  <si>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</si>
  <si>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</si>
  <si>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</si>
  <si>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</si>
  <si>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</si>
  <si>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</si>
  <si>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</si>
  <si>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</si>
  <si>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</si>
  <si>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</si>
  <si>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</si>
  <si>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</si>
  <si>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</si>
  <si>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</si>
  <si>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</si>
  <si>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</si>
  <si>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</si>
  <si>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</si>
  <si>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</si>
  <si>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</si>
  <si>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</si>
  <si>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</si>
  <si>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</si>
  <si>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</si>
  <si>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</si>
  <si>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</si>
  <si>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</si>
  <si>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</si>
  <si>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</si>
  <si>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</si>
  <si>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</si>
  <si>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</si>
  <si>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</si>
  <si>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</si>
  <si>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</si>
  <si>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</si>
  <si>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</si>
  <si>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</si>
  <si>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</si>
  <si>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</si>
  <si>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</si>
  <si>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</si>
  <si>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</si>
  <si>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</si>
  <si>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</si>
  <si>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</si>
  <si>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</si>
  <si>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</si>
  <si>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</si>
  <si>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</si>
  <si>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</si>
  <si>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</si>
  <si>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</si>
  <si>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</si>
  <si>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</si>
  <si>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</si>
  <si>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</si>
  <si>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</si>
  <si>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</si>
  <si>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</si>
  <si>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</si>
  <si>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</si>
  <si>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</si>
  <si>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</si>
  <si>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</si>
  <si>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</si>
  <si>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</si>
  <si>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</si>
  <si>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</si>
  <si>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</si>
  <si>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</si>
  <si>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</si>
  <si>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</si>
  <si>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</si>
  <si>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</si>
  <si>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</si>
  <si>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</si>
  <si>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</si>
  <si>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</si>
  <si>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</si>
  <si>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</si>
  <si>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</si>
  <si>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</si>
  <si>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</si>
  <si>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</si>
  <si>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</si>
  <si>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</si>
  <si>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</si>
  <si>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</si>
  <si>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</si>
  <si>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</si>
  <si>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</si>
  <si>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</si>
  <si>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</si>
  <si>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</si>
  <si>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</si>
  <si>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</si>
  <si>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</si>
  <si>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</si>
  <si>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</si>
  <si>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</si>
  <si>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</si>
  <si>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</si>
  <si>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</si>
  <si>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</si>
  <si>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</si>
  <si>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</si>
  <si>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</si>
  <si>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</si>
  <si>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</si>
  <si>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</si>
  <si>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</si>
  <si>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</si>
  <si>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</si>
  <si>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</si>
  <si>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</si>
  <si>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</si>
  <si>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</si>
  <si>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</si>
  <si>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</si>
  <si>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</si>
  <si>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</si>
  <si>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</si>
  <si>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</si>
  <si>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</si>
  <si>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</si>
  <si>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</si>
  <si>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</si>
  <si>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</si>
  <si>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</si>
  <si>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</si>
  <si>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</si>
  <si>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</si>
  <si>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</si>
  <si>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</si>
  <si>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</si>
  <si>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</si>
  <si>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</si>
  <si>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</si>
  <si>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</si>
  <si>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</si>
  <si>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</si>
  <si>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</si>
  <si>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</si>
  <si>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</si>
  <si>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</si>
  <si>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</si>
  <si>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</si>
  <si>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</si>
  <si>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</si>
  <si>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</si>
  <si>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</si>
  <si>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</si>
  <si>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</si>
  <si>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</si>
  <si>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</si>
  <si>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</si>
  <si>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</si>
  <si>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</si>
  <si>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</si>
  <si>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</si>
  <si>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</si>
  <si>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</si>
  <si>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</si>
  <si>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</si>
  <si>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</si>
  <si>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</si>
  <si>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</si>
  <si>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</si>
  <si>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</si>
  <si>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</si>
  <si>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</si>
  <si>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</si>
  <si>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</si>
  <si>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</si>
  <si>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</si>
  <si>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</si>
  <si>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</si>
  <si>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</si>
  <si>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</si>
  <si>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</si>
  <si>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</si>
  <si>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</si>
  <si>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</si>
  <si>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</si>
  <si>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</si>
  <si>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</si>
  <si>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</si>
  <si>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</si>
  <si>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</si>
  <si>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</si>
  <si>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</si>
  <si>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</si>
  <si>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</si>
  <si>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</si>
  <si>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</si>
  <si>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</si>
  <si>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</si>
  <si>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</si>
  <si>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</si>
  <si>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</si>
  <si>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</si>
  <si>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</si>
  <si>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</si>
  <si>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</si>
  <si>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</si>
  <si>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</si>
  <si>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</si>
  <si>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</si>
  <si>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</si>
  <si>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</si>
  <si>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</si>
  <si>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</si>
  <si>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</si>
  <si>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</si>
  <si>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</si>
  <si>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</si>
  <si>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</si>
  <si>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</si>
  <si>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</si>
  <si>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</si>
  <si>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</si>
  <si>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</si>
  <si>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</si>
  <si>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</si>
  <si>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</si>
  <si>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</si>
  <si>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</si>
  <si>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</si>
  <si>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</si>
  <si>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</si>
  <si>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</si>
  <si>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</si>
  <si>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</si>
  <si>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</si>
  <si>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</si>
  <si>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</si>
  <si>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</si>
  <si>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</si>
  <si>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</si>
  <si>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</si>
  <si>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</si>
  <si>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</si>
  <si>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</si>
  <si>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</si>
  <si>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</si>
  <si>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</si>
  <si>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</si>
  <si>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</si>
  <si>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</si>
  <si>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</si>
  <si>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</si>
  <si>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</si>
  <si>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</si>
  <si>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</si>
  <si>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</si>
  <si>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</si>
  <si>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</si>
  <si>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</si>
  <si>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</si>
  <si>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</si>
  <si>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</si>
  <si>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</si>
  <si>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</si>
  <si>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</si>
  <si>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</si>
  <si>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</si>
  <si>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</si>
  <si>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</si>
  <si>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</si>
  <si>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</si>
  <si>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</si>
  <si>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</si>
  <si>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</si>
  <si>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</si>
  <si>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</si>
  <si>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</si>
  <si>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</si>
  <si>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</si>
  <si>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</si>
  <si>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</si>
  <si>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</si>
  <si>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</si>
  <si>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</si>
  <si>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</si>
  <si>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</si>
  <si>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</si>
  <si>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</si>
  <si>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</si>
  <si>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</si>
  <si>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</si>
  <si>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</si>
  <si>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</si>
  <si>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</si>
  <si>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</si>
  <si>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</si>
  <si>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</si>
  <si>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</si>
  <si>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</si>
  <si>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</si>
  <si>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</si>
  <si>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</si>
  <si>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</si>
  <si>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</si>
  <si>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</si>
  <si>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</si>
  <si>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</si>
  <si>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</si>
  <si>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</si>
  <si>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</si>
  <si>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</si>
  <si>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</si>
  <si>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</si>
  <si>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</si>
  <si>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</si>
  <si>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</si>
  <si>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</si>
  <si>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</si>
  <si>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</si>
  <si>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</si>
  <si>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</si>
  <si>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</si>
  <si>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</si>
  <si>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</si>
  <si>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</si>
  <si>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</si>
  <si>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</si>
  <si>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</si>
  <si>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</si>
  <si>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</si>
  <si>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</si>
  <si>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</si>
  <si>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</si>
  <si>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</si>
  <si>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</si>
  <si>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</si>
  <si>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</si>
  <si>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</si>
  <si>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</si>
  <si>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</si>
  <si>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</si>
  <si>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</si>
  <si>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</si>
  <si>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</si>
  <si>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</si>
  <si>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</si>
  <si>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</si>
  <si>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</si>
  <si>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</si>
  <si>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</si>
  <si>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</si>
  <si>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</si>
  <si>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</si>
  <si>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</si>
  <si>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</si>
  <si>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</si>
  <si>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</si>
  <si>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</si>
  <si>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</si>
  <si>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</si>
  <si>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</si>
  <si>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</si>
  <si>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</si>
  <si>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</si>
  <si>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</si>
  <si>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</si>
  <si>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</si>
  <si>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</si>
  <si>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</si>
  <si>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</si>
  <si>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</si>
  <si>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</si>
  <si>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</si>
  <si>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</si>
  <si>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</si>
  <si>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</si>
  <si>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</si>
  <si>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</si>
  <si>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</si>
  <si>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</si>
  <si>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</si>
  <si>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</si>
  <si>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</si>
  <si>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</si>
  <si>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</si>
  <si>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</si>
  <si>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</si>
  <si>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</si>
  <si>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</si>
  <si>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</si>
  <si>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</si>
  <si>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</si>
  <si>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</si>
  <si>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</si>
  <si>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</si>
  <si>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</si>
  <si>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</si>
  <si>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</si>
  <si>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</si>
  <si>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</si>
  <si>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</si>
  <si>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</si>
  <si>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</si>
  <si>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</si>
  <si>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</si>
  <si>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</si>
  <si>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</si>
  <si>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</si>
  <si>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</si>
  <si>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</si>
  <si>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</si>
  <si>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</si>
  <si>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</si>
  <si>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</si>
  <si>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</si>
  <si>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</si>
  <si>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</si>
  <si>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</si>
  <si>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</si>
  <si>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</si>
  <si>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</si>
  <si>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</si>
  <si>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</si>
  <si>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</si>
  <si>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</si>
  <si>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</si>
  <si>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</si>
  <si>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</si>
  <si>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</si>
  <si>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</si>
  <si>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</si>
  <si>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</si>
  <si>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</si>
  <si>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</si>
  <si>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</si>
  <si>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</si>
  <si>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</si>
  <si>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</si>
  <si>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</si>
  <si>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</si>
  <si>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</si>
  <si>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</si>
  <si>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</si>
  <si>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</si>
  <si>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</si>
  <si>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</si>
  <si>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</si>
  <si>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</si>
  <si>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</si>
  <si>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</si>
  <si>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</si>
  <si>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</si>
  <si>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</si>
  <si>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</si>
  <si>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</si>
  <si>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</si>
  <si>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</si>
  <si>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</si>
  <si>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</si>
  <si>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</si>
  <si>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</si>
  <si>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</si>
  <si>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</si>
  <si>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</si>
  <si>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</si>
  <si>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</si>
  <si>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</si>
  <si>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</si>
  <si>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</si>
  <si>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</si>
  <si>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</si>
  <si>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</si>
  <si>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</si>
  <si>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</si>
  <si>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</si>
  <si>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</si>
  <si>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</si>
  <si>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</si>
  <si>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</si>
  <si>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</si>
  <si>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</si>
  <si>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</si>
  <si>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</si>
  <si>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</si>
  <si>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</si>
  <si>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</si>
  <si>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</si>
  <si>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</si>
  <si>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</si>
  <si>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</si>
  <si>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</si>
  <si>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</si>
  <si>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</si>
  <si>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</si>
  <si>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</si>
  <si>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</si>
  <si>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</si>
  <si>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</si>
  <si>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</si>
  <si>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</si>
  <si>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</si>
  <si>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</si>
  <si>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</si>
  <si>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</si>
  <si>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</si>
  <si>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</si>
  <si>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</si>
  <si>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</si>
  <si>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</si>
  <si>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</si>
  <si>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</si>
  <si>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</si>
  <si>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</si>
  <si>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</si>
  <si>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</si>
  <si>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</si>
  <si>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</si>
  <si>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</si>
  <si>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</si>
  <si>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</si>
  <si>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</si>
  <si>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</si>
  <si>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</si>
  <si>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</si>
  <si>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</si>
  <si>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</si>
  <si>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</si>
  <si>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</si>
  <si>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</si>
  <si>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</si>
  <si>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</si>
  <si>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</si>
  <si>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</si>
  <si>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</si>
  <si>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</si>
  <si>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</si>
  <si>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</si>
  <si>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</si>
  <si>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</si>
  <si>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</si>
  <si>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</si>
  <si>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</si>
  <si>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</si>
  <si>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</si>
  <si>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</si>
  <si>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</si>
  <si>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</si>
  <si>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</si>
  <si>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</si>
  <si>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</si>
  <si>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</si>
  <si>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</si>
  <si>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</si>
  <si>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</si>
  <si>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</si>
  <si>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</si>
  <si>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</si>
  <si>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</si>
  <si>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</si>
  <si>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</si>
  <si>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</si>
  <si>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</si>
  <si>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</si>
  <si>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</si>
  <si>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</si>
  <si>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</si>
  <si>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</si>
  <si>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</si>
  <si>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</si>
  <si>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</si>
  <si>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</si>
  <si>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</si>
  <si>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</si>
  <si>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</si>
  <si>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</si>
  <si>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</si>
  <si>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</si>
  <si>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</si>
  <si>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</si>
  <si>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</si>
  <si>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</si>
  <si>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</si>
  <si>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</si>
  <si>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</si>
  <si>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</si>
  <si>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</si>
  <si>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</si>
  <si>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</si>
  <si>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</si>
  <si>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</si>
  <si>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</si>
  <si>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</si>
  <si>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</si>
  <si>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</si>
  <si>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</si>
  <si>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</si>
  <si>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</si>
  <si>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</si>
  <si>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</si>
  <si>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</si>
  <si>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</si>
  <si>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</si>
  <si>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</si>
  <si>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</si>
  <si>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</si>
  <si>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</si>
  <si>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</si>
  <si>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</si>
  <si>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</si>
  <si>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</si>
  <si>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</si>
  <si>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</si>
  <si>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</si>
  <si>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</si>
  <si>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</si>
  <si>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</si>
  <si>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</si>
  <si>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</si>
  <si>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</si>
  <si>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</si>
  <si>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</si>
  <si>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</si>
  <si>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</si>
  <si>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</si>
  <si>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</si>
  <si>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</si>
  <si>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</si>
  <si>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</si>
  <si>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</si>
  <si>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</si>
  <si>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</si>
  <si>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</si>
  <si>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</si>
  <si>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</si>
  <si>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</si>
  <si>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</si>
  <si>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</si>
  <si>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</si>
  <si>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</si>
  <si>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</si>
  <si>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</si>
  <si>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</si>
  <si>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</si>
  <si>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</si>
  <si>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</si>
  <si>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</si>
  <si>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</si>
  <si>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</si>
  <si>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</si>
  <si>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</si>
  <si>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</si>
  <si>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</si>
  <si>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</si>
  <si>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</si>
  <si>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</si>
  <si>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</si>
  <si>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</si>
  <si>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</si>
  <si>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</si>
  <si>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</si>
  <si>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</si>
  <si>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</si>
  <si>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</si>
  <si>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</si>
  <si>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</si>
  <si>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</si>
  <si>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</si>
  <si>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</si>
  <si>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</si>
  <si>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</si>
  <si>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</si>
  <si>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</si>
  <si>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</si>
  <si>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</si>
  <si>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</si>
  <si>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</si>
  <si>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</si>
  <si>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</si>
  <si>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</si>
  <si>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</si>
  <si>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</si>
  <si>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</si>
  <si>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</si>
  <si>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</si>
  <si>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</si>
  <si>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</si>
  <si>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</si>
  <si>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</si>
  <si>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</si>
  <si>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</si>
  <si>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</si>
  <si>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</si>
  <si>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</si>
  <si>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</si>
  <si>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</si>
  <si>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</si>
  <si>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</si>
  <si>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</si>
  <si>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</si>
  <si>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</si>
  <si>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</si>
  <si>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</si>
  <si>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</si>
  <si>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</si>
  <si>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</si>
  <si>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</si>
  <si>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</si>
  <si>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</si>
  <si>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</si>
  <si>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</si>
  <si>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</si>
  <si>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</si>
  <si>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</si>
  <si>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</si>
  <si>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</si>
  <si>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</si>
  <si>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</si>
  <si>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</si>
  <si>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</si>
  <si>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</si>
  <si>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</si>
  <si>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</si>
  <si>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</si>
  <si>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</si>
  <si>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</si>
  <si>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</si>
  <si>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</si>
  <si>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</si>
  <si>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</si>
  <si>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</si>
  <si>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</si>
  <si>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</si>
  <si>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</si>
  <si>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</si>
  <si>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</si>
  <si>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</si>
  <si>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</si>
  <si>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</si>
  <si>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</si>
  <si>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</si>
  <si>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</si>
  <si>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</si>
  <si>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</si>
  <si>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</si>
  <si>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</si>
  <si>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</si>
  <si>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</si>
  <si>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</si>
  <si>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</si>
  <si>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</si>
  <si>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</si>
  <si>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</si>
  <si>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</si>
  <si>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</si>
  <si>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</si>
  <si>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</si>
  <si>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</si>
  <si>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</si>
  <si>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</si>
  <si>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</si>
  <si>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</si>
  <si>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</si>
  <si>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</si>
  <si>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</si>
  <si>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</si>
  <si>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</si>
  <si>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</si>
  <si>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</si>
  <si>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</si>
  <si>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</si>
  <si>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</si>
  <si>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</si>
  <si>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</si>
  <si>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</si>
  <si>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</si>
  <si>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</si>
  <si>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</si>
  <si>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</si>
  <si>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</si>
  <si>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</si>
  <si>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</si>
  <si>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</si>
  <si>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</si>
  <si>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</si>
  <si>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</si>
  <si>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</si>
  <si>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</si>
  <si>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</si>
  <si>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</si>
  <si>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</si>
  <si>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</si>
  <si>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</si>
  <si>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</si>
  <si>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</si>
  <si>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</si>
  <si>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</si>
  <si>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</si>
  <si>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</si>
  <si>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</si>
  <si>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</si>
  <si>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</si>
  <si>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</si>
  <si>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</si>
  <si>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</si>
  <si>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</si>
  <si>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</si>
  <si>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</si>
  <si>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</si>
  <si>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</si>
  <si>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</si>
  <si>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</si>
  <si>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</si>
  <si>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</si>
  <si>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</si>
  <si>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</si>
  <si>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</si>
  <si>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</si>
  <si>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</si>
  <si>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</si>
  <si>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</si>
  <si>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</si>
  <si>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</si>
  <si>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</si>
  <si>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</si>
  <si>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</si>
  <si>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</si>
  <si>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</si>
  <si>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</si>
  <si>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</si>
  <si>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</si>
  <si>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</si>
  <si>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</si>
  <si>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</si>
  <si>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</si>
  <si>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</si>
  <si>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</si>
  <si>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</si>
  <si>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</si>
  <si>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</si>
  <si>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</si>
  <si>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</si>
  <si>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</si>
  <si>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</si>
  <si>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</si>
  <si>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</si>
  <si>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</si>
  <si>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</si>
  <si>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</si>
  <si>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</si>
  <si>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</si>
  <si>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</si>
  <si>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</si>
  <si>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</si>
  <si>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</si>
  <si>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</si>
  <si>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</si>
  <si>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</si>
  <si>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</si>
  <si>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</si>
  <si>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</si>
  <si>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</si>
  <si>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</si>
  <si>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</si>
  <si>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</si>
  <si>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</si>
  <si>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</si>
  <si>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</si>
  <si>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</si>
  <si>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</si>
  <si>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</si>
  <si>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</si>
  <si>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</si>
  <si>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</si>
  <si>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</si>
  <si>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</si>
  <si>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</si>
  <si>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</si>
  <si>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</si>
  <si>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</si>
  <si>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</si>
  <si>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</si>
  <si>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</si>
  <si>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</si>
  <si>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</si>
  <si>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</si>
  <si>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</si>
  <si>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</si>
  <si>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</si>
  <si>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</si>
  <si>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</si>
  <si>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</si>
  <si>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</si>
  <si>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</si>
  <si>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</si>
  <si>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</si>
  <si>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</si>
  <si>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</si>
  <si>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</si>
  <si>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</si>
  <si>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</si>
  <si>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</si>
  <si>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</si>
  <si>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</si>
  <si>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</si>
  <si>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</si>
  <si>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</si>
  <si>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</si>
  <si>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</si>
  <si>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</si>
  <si>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</si>
  <si>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</si>
  <si>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</si>
  <si>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</si>
  <si>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</si>
  <si>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</si>
  <si>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</si>
  <si>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</si>
  <si>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</si>
  <si>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</si>
  <si>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</si>
  <si>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</si>
  <si>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</si>
  <si>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</si>
  <si>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</si>
  <si>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</si>
  <si>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</si>
  <si>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</si>
  <si>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</si>
  <si>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</si>
  <si>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</si>
  <si>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</si>
  <si>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</si>
  <si>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</si>
  <si>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</si>
  <si>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</si>
  <si>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</si>
  <si>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</si>
  <si>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</si>
  <si>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</si>
  <si>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</si>
  <si>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</si>
  <si>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</si>
  <si>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</si>
  <si>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</si>
  <si>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</si>
  <si>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</si>
  <si>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</si>
  <si>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</si>
  <si>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</si>
  <si>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</si>
  <si>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</si>
  <si>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</si>
  <si>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</si>
  <si>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</si>
  <si>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</si>
  <si>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</si>
  <si>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</si>
  <si>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</si>
  <si>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</si>
  <si>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</si>
  <si>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</si>
  <si>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</si>
  <si>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</si>
  <si>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</si>
  <si>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</si>
  <si>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</si>
  <si>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</si>
  <si>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</si>
  <si>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</si>
  <si>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</si>
  <si>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</si>
  <si>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</si>
  <si>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</si>
  <si>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</si>
  <si>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</si>
  <si>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</si>
  <si>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</si>
  <si>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</si>
  <si>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</si>
  <si>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</si>
  <si>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</si>
  <si>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</si>
  <si>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</si>
  <si>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</si>
  <si>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</si>
  <si>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</si>
  <si>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</si>
  <si>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</si>
  <si>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</si>
  <si>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</si>
  <si>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</si>
  <si>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</si>
  <si>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</si>
  <si>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</si>
  <si>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</si>
  <si>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</si>
  <si>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</si>
  <si>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</si>
  <si>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</si>
  <si>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</si>
  <si>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</si>
  <si>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</si>
  <si>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</si>
  <si>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</si>
  <si>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</si>
  <si>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</si>
  <si>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</si>
  <si>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</si>
  <si>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</si>
  <si>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</si>
  <si>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</si>
  <si>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</si>
  <si>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</si>
  <si>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</si>
  <si>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</si>
  <si>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</si>
  <si>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</si>
  <si>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</si>
  <si>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</si>
  <si>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</si>
  <si>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</si>
  <si>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</si>
  <si>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</si>
  <si>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</si>
  <si>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</si>
  <si>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</si>
  <si>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</si>
  <si>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</si>
  <si>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</si>
  <si>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</si>
  <si>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</si>
  <si>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</si>
  <si>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</si>
  <si>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</si>
  <si>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</si>
  <si>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</si>
  <si>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</si>
  <si>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</si>
  <si>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</si>
  <si>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</si>
  <si>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</si>
  <si>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</si>
  <si>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</si>
  <si>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</si>
  <si>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</si>
  <si>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</si>
  <si>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</si>
  <si>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</si>
  <si>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</si>
  <si>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</si>
  <si>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</si>
  <si>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</si>
  <si>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</si>
  <si>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</si>
  <si>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</si>
  <si>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</si>
  <si>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</si>
  <si>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</si>
  <si>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</si>
  <si>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</si>
  <si>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</si>
  <si>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</si>
  <si>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</si>
  <si>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</si>
  <si>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</si>
  <si>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</si>
  <si>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</si>
  <si>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</si>
  <si>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</si>
  <si>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</si>
  <si>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</si>
  <si>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</si>
  <si>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</si>
  <si>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</si>
  <si>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</si>
  <si>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</si>
  <si>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</si>
  <si>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</si>
  <si>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</si>
  <si>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</si>
  <si>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</si>
  <si>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</si>
  <si>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</si>
  <si>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</si>
  <si>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</si>
  <si>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</si>
  <si>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</si>
  <si>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</si>
  <si>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</si>
  <si>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</si>
  <si>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</si>
  <si>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</si>
  <si>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</si>
  <si>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</si>
  <si>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</si>
  <si>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</si>
  <si>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</si>
  <si>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</si>
  <si>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</si>
  <si>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</si>
  <si>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</si>
  <si>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</si>
  <si>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</si>
  <si>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</si>
  <si>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</si>
  <si>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</si>
  <si>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</si>
  <si>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</si>
  <si>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</si>
  <si>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</si>
  <si>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</si>
  <si>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</si>
  <si>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</si>
  <si>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</si>
  <si>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</si>
  <si>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</si>
  <si>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</si>
  <si>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</si>
  <si>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</si>
  <si>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</si>
  <si>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</si>
  <si>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</si>
  <si>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</si>
  <si>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</si>
  <si>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</si>
  <si>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</si>
  <si>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</si>
  <si>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</si>
  <si>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</si>
  <si>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</si>
  <si>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</si>
  <si>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</si>
  <si>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</si>
  <si>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</si>
  <si>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</si>
  <si>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</si>
  <si>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</si>
  <si>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</si>
  <si>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</si>
  <si>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</si>
  <si>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</si>
  <si>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</si>
  <si>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</si>
  <si>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</si>
  <si>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</si>
  <si>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</si>
  <si>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</si>
  <si>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</si>
  <si>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</si>
  <si>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</si>
  <si>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</si>
  <si>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</si>
  <si>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</si>
  <si>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</si>
  <si>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</si>
  <si>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</si>
  <si>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</si>
  <si>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</si>
  <si>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</si>
  <si>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</si>
  <si>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</si>
  <si>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</si>
  <si>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</si>
  <si>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</si>
  <si>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</si>
  <si>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</si>
  <si>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</si>
  <si>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</si>
  <si>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</si>
  <si>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</si>
  <si>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</si>
  <si>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</si>
  <si>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</si>
  <si>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</si>
  <si>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</si>
  <si>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</si>
  <si>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</si>
  <si>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</si>
  <si>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</si>
  <si>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</si>
  <si>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</si>
  <si>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</si>
  <si>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</si>
  <si>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</si>
  <si>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</si>
  <si>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</si>
  <si>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</si>
  <si>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</si>
  <si>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</si>
  <si>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</si>
  <si>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</si>
  <si>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</si>
  <si>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</si>
  <si>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</si>
  <si>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</si>
  <si>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</si>
  <si>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</si>
  <si>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</si>
  <si>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</si>
  <si>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</si>
  <si>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</si>
  <si>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</si>
  <si>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</si>
  <si>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</si>
  <si>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</si>
  <si>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</si>
  <si>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</si>
  <si>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</si>
  <si>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</si>
  <si>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</si>
  <si>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</si>
  <si>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</si>
  <si>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</si>
  <si>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</si>
  <si>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</si>
  <si>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</si>
  <si>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</si>
  <si>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</si>
  <si>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</si>
  <si>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</si>
  <si>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</si>
  <si>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</si>
  <si>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</si>
  <si>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</si>
  <si>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</si>
  <si>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</si>
  <si>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</si>
  <si>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</si>
  <si>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</si>
  <si>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</si>
  <si>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</si>
  <si>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</si>
  <si>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</si>
  <si>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</si>
  <si>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</si>
  <si>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</si>
  <si>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</si>
  <si>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</si>
  <si>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</si>
  <si>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</si>
  <si>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</si>
  <si>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</si>
  <si>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</si>
  <si>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</si>
  <si>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</si>
  <si>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</si>
  <si>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</si>
  <si>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</si>
  <si>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</si>
  <si>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</si>
  <si>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</si>
  <si>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</si>
  <si>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</si>
  <si>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</si>
  <si>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</si>
  <si>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</si>
  <si>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</si>
  <si>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</si>
  <si>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</si>
  <si>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</si>
  <si>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</si>
  <si>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</si>
  <si>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</si>
  <si>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</si>
  <si>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</si>
  <si>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</si>
  <si>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</si>
  <si>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</si>
  <si>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</si>
  <si>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</si>
  <si>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</si>
  <si>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</si>
  <si>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</si>
  <si>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</si>
  <si>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</si>
  <si>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</si>
  <si>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</si>
  <si>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</si>
  <si>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</si>
  <si>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</si>
  <si>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</si>
  <si>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</si>
  <si>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</si>
  <si>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</si>
  <si>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</si>
  <si>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</si>
  <si>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</si>
  <si>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</si>
  <si>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</si>
  <si>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</si>
  <si>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</si>
  <si>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</si>
  <si>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</si>
  <si>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</si>
  <si>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</si>
  <si>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</si>
  <si>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</si>
  <si>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</si>
  <si>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</si>
  <si>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</si>
  <si>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</si>
  <si>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</si>
  <si>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</si>
  <si>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</si>
  <si>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</si>
  <si>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</si>
  <si>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</si>
  <si>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</si>
  <si>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</si>
  <si>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</si>
  <si>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</si>
  <si>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</si>
  <si>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</si>
  <si>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</si>
  <si>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</si>
  <si>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</si>
  <si>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</si>
  <si>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</si>
  <si>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</si>
  <si>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</si>
  <si>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</si>
  <si>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</si>
  <si>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</si>
  <si>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</si>
  <si>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</si>
  <si>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</si>
  <si>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</si>
  <si>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</si>
  <si>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</si>
  <si>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</si>
  <si>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</si>
  <si>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</si>
  <si>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</si>
  <si>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</si>
  <si>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</si>
  <si>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</si>
  <si>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</si>
  <si>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</si>
  <si>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</si>
  <si>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</si>
  <si>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</si>
  <si>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</si>
  <si>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</si>
  <si>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</si>
  <si>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</si>
  <si>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</si>
  <si>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</si>
  <si>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</si>
  <si>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</si>
  <si>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</si>
  <si>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</si>
  <si>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</si>
  <si>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</si>
  <si>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</si>
  <si>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</si>
  <si>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</si>
  <si>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</si>
  <si>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</si>
  <si>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</si>
  <si>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</si>
  <si>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</si>
  <si>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</si>
  <si>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</si>
  <si>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</si>
  <si>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</si>
  <si>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</si>
  <si>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</si>
  <si>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</si>
  <si>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</si>
  <si>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</si>
  <si>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</si>
  <si>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</si>
  <si>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</si>
  <si>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</si>
  <si>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</si>
  <si>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</si>
  <si>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</si>
  <si>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</si>
  <si>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</si>
  <si>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</si>
  <si>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</si>
  <si>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</si>
  <si>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</si>
  <si>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</si>
  <si>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</si>
  <si>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</si>
  <si>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</si>
  <si>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</si>
  <si>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</si>
  <si>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</si>
  <si>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</si>
  <si>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</si>
  <si>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</si>
  <si>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</si>
  <si>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</si>
  <si>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</si>
  <si>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</si>
  <si>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</si>
  <si>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</si>
  <si>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</si>
  <si>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</si>
  <si>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</si>
  <si>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</si>
  <si>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</si>
  <si>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</si>
  <si>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</si>
  <si>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</si>
  <si>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</si>
  <si>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</si>
  <si>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</si>
  <si>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</si>
  <si>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</si>
  <si>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</si>
  <si>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</si>
  <si>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</si>
  <si>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</si>
  <si>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</si>
  <si>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</si>
  <si>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</si>
  <si>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</si>
  <si>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</si>
  <si>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</si>
  <si>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</si>
  <si>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</si>
  <si>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</si>
  <si>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</si>
  <si>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</si>
  <si>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</si>
  <si>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</si>
  <si>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</si>
  <si>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</si>
  <si>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</si>
  <si>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</si>
  <si>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</si>
  <si>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</si>
  <si>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</si>
  <si>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</si>
  <si>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</si>
  <si>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</si>
  <si>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</si>
  <si>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</si>
  <si>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</si>
  <si>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</si>
  <si>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</si>
  <si>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</si>
  <si>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</si>
  <si>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</si>
  <si>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</si>
  <si>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</si>
  <si>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</si>
  <si>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</si>
  <si>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</si>
  <si>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</si>
  <si>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</si>
  <si>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</si>
  <si>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</si>
  <si>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</si>
  <si>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</si>
  <si>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</si>
  <si>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</si>
  <si>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</si>
  <si>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</si>
  <si>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</si>
  <si>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</si>
  <si>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</si>
  <si>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</si>
  <si>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</si>
  <si>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</si>
  <si>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</si>
  <si>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</si>
  <si>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</si>
  <si>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</si>
  <si>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</si>
  <si>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</si>
  <si>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</si>
  <si>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</si>
  <si>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</si>
  <si>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</si>
  <si>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</si>
  <si>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</si>
  <si>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</si>
  <si>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</si>
  <si>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</si>
  <si>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</si>
  <si>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</si>
  <si>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</si>
  <si>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</si>
  <si>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</si>
  <si>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</si>
  <si>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</si>
  <si>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</si>
  <si>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</si>
  <si>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</si>
  <si>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</si>
  <si>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</si>
  <si>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</si>
  <si>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</si>
  <si>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</si>
  <si>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</si>
  <si>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</si>
  <si>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</si>
  <si>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</si>
  <si>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</si>
  <si>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</si>
  <si>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</si>
  <si>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</si>
  <si>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</si>
  <si>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</si>
  <si>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</si>
  <si>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</si>
  <si>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</si>
  <si>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</si>
  <si>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</si>
  <si>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</si>
  <si>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</si>
  <si>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</si>
  <si>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</si>
  <si>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</si>
  <si>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</si>
  <si>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</si>
  <si>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</si>
  <si>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</si>
  <si>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</si>
  <si>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</si>
  <si>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</si>
  <si>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</si>
  <si>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</si>
  <si>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</si>
  <si>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</si>
  <si>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</si>
  <si>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</si>
  <si>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</si>
  <si>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</si>
  <si>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</si>
  <si>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</si>
  <si>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</si>
  <si>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</si>
  <si>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</si>
  <si>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</si>
  <si>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</si>
  <si>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</si>
  <si>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</si>
  <si>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</si>
  <si>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</si>
  <si>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</si>
  <si>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</si>
  <si>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</si>
  <si>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</si>
  <si>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</si>
  <si>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</si>
  <si>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</si>
  <si>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</si>
  <si>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</si>
  <si>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</si>
  <si>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</si>
  <si>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</si>
  <si>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</si>
  <si>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</si>
  <si>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</si>
  <si>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</si>
  <si>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</si>
  <si>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</si>
  <si>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</si>
  <si>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</si>
  <si>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</si>
  <si>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</si>
  <si>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</si>
  <si>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</si>
  <si>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</si>
  <si>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</si>
  <si>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</si>
  <si>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</si>
  <si>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</si>
  <si>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</si>
  <si>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</si>
  <si>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</si>
  <si>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</si>
  <si>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</si>
  <si>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</si>
  <si>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</si>
  <si>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</si>
  <si>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</si>
  <si>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</si>
  <si>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</si>
  <si>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</si>
  <si>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</si>
  <si>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</si>
  <si>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</si>
  <si>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</si>
  <si>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</si>
  <si>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</si>
  <si>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</si>
  <si>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</si>
  <si>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</si>
  <si>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</si>
  <si>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</si>
  <si>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</si>
  <si>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</si>
  <si>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</si>
  <si>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</si>
  <si>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</si>
  <si>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</si>
  <si>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</si>
  <si>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</si>
  <si>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</si>
  <si>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</si>
  <si>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</si>
  <si>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</si>
  <si>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</si>
  <si>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</si>
  <si>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</si>
  <si>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</si>
  <si>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</si>
  <si>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</si>
  <si>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</si>
  <si>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</si>
  <si>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</si>
  <si>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</si>
  <si>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</si>
  <si>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</si>
  <si>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</si>
  <si>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</si>
  <si>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</si>
  <si>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</si>
  <si>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</si>
  <si>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</si>
  <si>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</si>
  <si>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</si>
  <si>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</si>
  <si>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</si>
  <si>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</si>
  <si>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</si>
  <si>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</si>
  <si>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</si>
  <si>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</si>
  <si>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</si>
  <si>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</si>
  <si>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</si>
  <si>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</si>
  <si>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</si>
  <si>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</si>
  <si>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</si>
  <si>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</si>
  <si>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</si>
  <si>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</si>
  <si>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</si>
  <si>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</si>
  <si>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</si>
  <si>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</si>
  <si>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</si>
  <si>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</si>
  <si>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</si>
  <si>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</si>
  <si>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</si>
  <si>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</si>
  <si>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</si>
  <si>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</si>
  <si>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</si>
  <si>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</si>
  <si>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</si>
  <si>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</si>
  <si>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</si>
  <si>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</si>
  <si>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</si>
  <si>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</si>
  <si>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</si>
  <si>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</si>
  <si>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</si>
  <si>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</si>
  <si>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</si>
  <si>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</si>
  <si>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</si>
  <si>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</si>
  <si>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</si>
  <si>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</si>
  <si>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</si>
  <si>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</si>
  <si>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</si>
  <si>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</si>
  <si>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</si>
  <si>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</si>
  <si>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</si>
  <si>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</si>
  <si>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</si>
  <si>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</si>
  <si>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</si>
  <si>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</si>
  <si>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</si>
  <si>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</si>
  <si>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</si>
  <si>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</si>
  <si>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</si>
  <si>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</si>
  <si>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</si>
  <si>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</si>
  <si>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</si>
  <si>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</si>
  <si>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</si>
  <si>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</si>
  <si>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</si>
  <si>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</si>
  <si>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</si>
  <si>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</si>
  <si>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</si>
  <si>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</si>
  <si>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</si>
  <si>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</si>
  <si>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</si>
  <si>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</si>
  <si>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</si>
  <si>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</si>
  <si>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</si>
  <si>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</si>
  <si>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</si>
  <si>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</si>
  <si>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</si>
  <si>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</si>
  <si>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</si>
  <si>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</si>
  <si>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</si>
  <si>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</si>
  <si>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</si>
  <si>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</si>
  <si>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</si>
  <si>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</si>
  <si>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</si>
  <si>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</si>
  <si>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</si>
  <si>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</si>
  <si>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</si>
  <si>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</si>
  <si>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</si>
  <si>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</si>
  <si>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</si>
  <si>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</si>
  <si>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</si>
  <si>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</si>
  <si>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</si>
  <si>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</si>
  <si>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</si>
  <si>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</si>
  <si>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</si>
  <si>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</si>
  <si>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</si>
  <si>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</si>
  <si>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</si>
  <si>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</si>
  <si>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</si>
  <si>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</si>
  <si>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</si>
  <si>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</si>
  <si>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</si>
  <si>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</si>
  <si>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</si>
  <si>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</si>
  <si>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</si>
  <si>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</si>
  <si>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</si>
  <si>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</si>
  <si>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</si>
  <si>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</si>
  <si>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</si>
  <si>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</si>
  <si>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</si>
  <si>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</si>
  <si>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</si>
  <si>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</si>
  <si>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</si>
  <si>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</si>
  <si>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</si>
  <si>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</si>
  <si>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</si>
  <si>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</si>
  <si>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</si>
  <si>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</si>
  <si>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</si>
  <si>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</si>
  <si>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</si>
  <si>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</si>
  <si>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</si>
  <si>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</si>
  <si>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</si>
  <si>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</si>
  <si>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</si>
  <si>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</si>
  <si>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</si>
  <si>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</si>
  <si>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</si>
  <si>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</si>
  <si>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</si>
  <si>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</si>
  <si>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</si>
  <si>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</si>
  <si>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</si>
  <si>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</si>
  <si>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</si>
  <si>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</si>
  <si>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</si>
  <si>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</si>
  <si>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</si>
  <si>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</si>
  <si>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</si>
  <si>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</si>
  <si>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</si>
  <si>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</si>
  <si>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</si>
  <si>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</si>
  <si>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</si>
  <si>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</si>
  <si>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</si>
  <si>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</si>
  <si>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</si>
  <si>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</si>
  <si>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</si>
  <si>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</si>
  <si>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</si>
  <si>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</si>
  <si>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</si>
  <si>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</si>
  <si>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</si>
  <si>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</si>
  <si>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</si>
  <si>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</si>
  <si>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</si>
  <si>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</si>
  <si>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</si>
  <si>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</si>
  <si>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</si>
  <si>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</si>
  <si>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</si>
  <si>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</si>
  <si>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</si>
  <si>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</si>
  <si>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</si>
  <si>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</si>
  <si>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</si>
  <si>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</si>
  <si>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</si>
  <si>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</si>
  <si>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</si>
  <si>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</si>
  <si>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</si>
  <si>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</si>
  <si>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</si>
  <si>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</si>
  <si>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</si>
  <si>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</si>
  <si>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</si>
  <si>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</si>
  <si>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</si>
  <si>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</si>
  <si>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</si>
  <si>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</si>
  <si>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</si>
  <si>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</si>
  <si>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</si>
  <si>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</si>
  <si>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</si>
  <si>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</si>
  <si>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</si>
  <si>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</si>
  <si>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</si>
  <si>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</si>
  <si>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</si>
  <si>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</si>
  <si>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</si>
  <si>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</si>
  <si>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</si>
  <si>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</si>
  <si>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</si>
  <si>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</si>
  <si>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</si>
  <si>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</si>
  <si>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</si>
  <si>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</si>
  <si>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</si>
  <si>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</si>
  <si>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</si>
  <si>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</si>
  <si>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</si>
  <si>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</si>
  <si>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</si>
  <si>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</si>
  <si>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</si>
  <si>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</si>
  <si>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</si>
  <si>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</si>
  <si>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</si>
  <si>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</si>
  <si>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</si>
  <si>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</si>
  <si>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</si>
  <si>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</si>
  <si>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</si>
  <si>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</si>
  <si>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</si>
  <si>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</si>
  <si>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</si>
  <si>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</si>
  <si>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</si>
  <si>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</si>
  <si>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</si>
  <si>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</si>
  <si>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</si>
  <si>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</si>
  <si>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</si>
  <si>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</si>
  <si>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</si>
  <si>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</si>
  <si>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</si>
  <si>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</si>
  <si>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</si>
  <si>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</si>
  <si>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</si>
  <si>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</si>
  <si>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</si>
  <si>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</si>
  <si>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</si>
  <si>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</si>
  <si>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</si>
  <si>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</si>
  <si>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</si>
  <si>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</si>
  <si>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</si>
  <si>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</si>
  <si>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</si>
  <si>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</si>
  <si>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</si>
  <si>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</si>
  <si>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</si>
  <si>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</si>
  <si>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</si>
  <si>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</si>
  <si>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</si>
  <si>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</si>
  <si>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</si>
  <si>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</si>
  <si>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</si>
  <si>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</si>
  <si>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</si>
  <si>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</si>
  <si>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</si>
  <si>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</si>
  <si>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</si>
  <si>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</si>
  <si>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</si>
  <si>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</si>
  <si>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</si>
  <si>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</si>
  <si>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</si>
  <si>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</si>
  <si>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</si>
  <si>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</si>
  <si>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</si>
  <si>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</si>
  <si>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</si>
  <si>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</si>
  <si>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</si>
  <si>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</si>
  <si>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</si>
  <si>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</si>
  <si>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</si>
  <si>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</si>
  <si>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</si>
  <si>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</si>
  <si>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</si>
  <si>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</si>
  <si>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</si>
  <si>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</si>
  <si>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</si>
  <si>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</si>
  <si>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</si>
  <si>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</si>
  <si>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</si>
  <si>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</si>
  <si>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</si>
  <si>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</si>
  <si>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</si>
  <si>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</si>
  <si>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</si>
  <si>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</si>
  <si>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</si>
  <si>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</si>
  <si>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</si>
  <si>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</si>
  <si>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</si>
  <si>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</si>
  <si>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</si>
  <si>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</si>
  <si>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</si>
  <si>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</si>
  <si>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</si>
  <si>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</si>
  <si>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</si>
  <si>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</si>
  <si>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</si>
  <si>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</si>
  <si>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</si>
  <si>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</si>
  <si>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</si>
  <si>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</si>
  <si>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</si>
  <si>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</si>
  <si>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</si>
  <si>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</si>
  <si>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</si>
  <si>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</si>
  <si>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</si>
  <si>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</si>
  <si>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</si>
  <si>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</si>
  <si>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</si>
  <si>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</si>
  <si>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</si>
  <si>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</si>
  <si>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</si>
  <si>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</si>
  <si>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</si>
  <si>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</si>
  <si>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</si>
  <si>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</si>
  <si>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</si>
  <si>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</si>
  <si>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</si>
  <si>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</si>
  <si>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</si>
  <si>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</si>
  <si>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</si>
  <si>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</si>
  <si>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</si>
  <si>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</si>
  <si>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</si>
  <si>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</si>
  <si>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</si>
  <si>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</si>
  <si>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</si>
  <si>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</si>
  <si>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</si>
  <si>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</si>
  <si>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</si>
  <si>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</si>
  <si>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</si>
  <si>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</si>
  <si>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</si>
  <si>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</si>
  <si>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</si>
  <si>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</si>
  <si>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</si>
  <si>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</si>
  <si>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</si>
  <si>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</si>
  <si>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</si>
  <si>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</si>
  <si>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</si>
  <si>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</si>
  <si>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</si>
  <si>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</si>
  <si>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</si>
  <si>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</si>
  <si>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</si>
  <si>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</si>
  <si>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</si>
  <si>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</si>
  <si>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</si>
  <si>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</si>
  <si>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</si>
  <si>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</si>
  <si>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</si>
  <si>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</si>
  <si>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</si>
  <si>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</si>
  <si>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</si>
  <si>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</si>
  <si>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</si>
  <si>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</si>
  <si>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</si>
  <si>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</si>
  <si>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</si>
  <si>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</si>
  <si>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</si>
  <si>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</si>
  <si>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</si>
  <si>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</si>
  <si>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</si>
  <si>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</si>
  <si>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</si>
  <si>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</si>
  <si>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</si>
  <si>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</si>
  <si>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</si>
  <si>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</si>
  <si>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</si>
  <si>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</si>
  <si>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</si>
  <si>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</si>
  <si>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</si>
  <si>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</si>
  <si>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</si>
  <si>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</si>
  <si>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</si>
  <si>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</si>
  <si>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</si>
  <si>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</si>
  <si>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</si>
  <si>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</si>
  <si>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</si>
  <si>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</si>
  <si>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</si>
  <si>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</si>
  <si>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</si>
  <si>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</si>
  <si>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</si>
  <si>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</si>
  <si>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</si>
  <si>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</si>
  <si>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</si>
  <si>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</si>
  <si>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</si>
  <si>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</si>
  <si>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</si>
  <si>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</si>
  <si>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</si>
  <si>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</si>
  <si>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</si>
  <si>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</si>
  <si>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</si>
  <si>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</si>
  <si>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</si>
  <si>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</si>
  <si>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</si>
  <si>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</si>
  <si>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</si>
  <si>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</si>
  <si>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</si>
  <si>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</si>
  <si>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</si>
  <si>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</si>
  <si>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</si>
  <si>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</si>
  <si>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</si>
  <si>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</si>
  <si>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</si>
  <si>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</si>
  <si>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</si>
  <si>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</si>
  <si>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</si>
  <si>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</si>
  <si>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</si>
  <si>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</si>
  <si>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</si>
  <si>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</si>
  <si>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</si>
  <si>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</si>
  <si>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</si>
  <si>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</si>
  <si>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</si>
  <si>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</si>
  <si>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</si>
  <si>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</si>
  <si>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</si>
  <si>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</si>
  <si>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</si>
  <si>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</si>
  <si>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</si>
  <si>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</si>
  <si>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</si>
  <si>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</si>
  <si>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</si>
  <si>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</si>
  <si>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</si>
  <si>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</si>
  <si>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</si>
  <si>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</si>
  <si>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</si>
  <si>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</si>
  <si>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</si>
  <si>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</si>
  <si>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</si>
  <si>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</si>
  <si>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</si>
  <si>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</si>
  <si>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</si>
  <si>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</si>
  <si>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</si>
  <si>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</si>
  <si>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</si>
  <si>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</si>
  <si>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</si>
  <si>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</si>
  <si>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</si>
  <si>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</si>
  <si>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</si>
  <si>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</si>
  <si>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</si>
  <si>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</si>
  <si>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</si>
  <si>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</si>
  <si>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</si>
  <si>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</si>
  <si>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</si>
  <si>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</si>
  <si>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</si>
  <si>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</si>
  <si>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</si>
  <si>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</si>
  <si>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</si>
  <si>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</si>
  <si>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</si>
  <si>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</si>
  <si>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</si>
  <si>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</si>
  <si>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</si>
  <si>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</si>
  <si>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</si>
  <si>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</si>
  <si>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</si>
  <si>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</si>
  <si>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</si>
  <si>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</si>
  <si>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</si>
  <si>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</si>
  <si>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</si>
  <si>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</si>
  <si>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</si>
  <si>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</si>
  <si>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</si>
  <si>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</si>
  <si>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</si>
  <si>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</si>
  <si>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</si>
  <si>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</si>
  <si>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</si>
  <si>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</si>
  <si>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</si>
  <si>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</si>
  <si>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</si>
  <si>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</si>
  <si>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</si>
  <si>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</si>
  <si>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</si>
  <si>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</si>
  <si>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</si>
  <si>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</si>
  <si>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</si>
  <si>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</si>
  <si>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</si>
  <si>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</si>
  <si>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</si>
  <si>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</si>
  <si>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</si>
  <si>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</si>
  <si>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</si>
  <si>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</si>
  <si>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</si>
  <si>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</si>
  <si>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</si>
  <si>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</si>
  <si>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</si>
  <si>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</si>
  <si>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</si>
  <si>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</si>
  <si>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</si>
  <si>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</si>
  <si>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</si>
  <si>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</si>
  <si>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</si>
  <si>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</si>
  <si>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</si>
  <si>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</si>
  <si>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</si>
  <si>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</si>
  <si>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</si>
  <si>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</si>
  <si>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</si>
  <si>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</si>
  <si>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</si>
  <si>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</si>
  <si>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</si>
  <si>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</si>
  <si>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</si>
  <si>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</si>
  <si>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</si>
  <si>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</si>
  <si>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</si>
  <si>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</si>
  <si>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</si>
  <si>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</si>
  <si>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</si>
  <si>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</si>
  <si>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</si>
  <si>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</si>
  <si>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</si>
  <si>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</si>
  <si>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</si>
  <si>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</si>
  <si>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</si>
  <si>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</si>
  <si>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</si>
  <si>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</si>
  <si>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</si>
  <si>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</si>
  <si>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</si>
  <si>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</si>
  <si>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</si>
  <si>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</si>
  <si>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</si>
  <si>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</si>
  <si>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</si>
  <si>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</si>
  <si>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</si>
  <si>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</si>
  <si>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</si>
  <si>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</si>
  <si>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</si>
  <si>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</si>
  <si>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</si>
  <si>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</si>
  <si>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</si>
  <si>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</si>
  <si>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</si>
  <si>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</si>
  <si>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</si>
  <si>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</si>
  <si>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</si>
  <si>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</si>
  <si>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</si>
  <si>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</si>
  <si>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</si>
  <si>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</si>
  <si>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</si>
  <si>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</si>
  <si>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</si>
  <si>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</si>
  <si>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</si>
  <si>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</si>
  <si>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</si>
  <si>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</si>
  <si>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</si>
  <si>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</si>
  <si>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</si>
  <si>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</si>
  <si>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</si>
  <si>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</si>
  <si>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</si>
  <si>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</si>
  <si>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</si>
  <si>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</si>
  <si>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</si>
  <si>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</si>
  <si>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</si>
  <si>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</si>
  <si>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</si>
  <si>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</si>
  <si>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</si>
  <si>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</si>
  <si>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</si>
  <si>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</si>
  <si>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</si>
  <si>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</si>
  <si>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</si>
  <si>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</si>
  <si>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</si>
  <si>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</si>
  <si>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</si>
  <si>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</si>
  <si>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</si>
  <si>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</si>
  <si>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</si>
  <si>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</si>
  <si>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</si>
  <si>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</si>
  <si>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</si>
  <si>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</si>
  <si>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</si>
  <si>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</si>
  <si>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</si>
  <si>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</si>
  <si>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</si>
  <si>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</si>
  <si>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</si>
  <si>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</si>
  <si>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</si>
  <si>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</si>
  <si>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</si>
  <si>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</si>
  <si>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</si>
  <si>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</si>
  <si>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</si>
  <si>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</si>
  <si>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</si>
  <si>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</si>
  <si>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</si>
  <si>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</si>
  <si>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</si>
  <si>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</si>
  <si>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</si>
  <si>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</si>
  <si>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</si>
  <si>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</si>
  <si>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</si>
  <si>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</si>
  <si>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</si>
  <si>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</si>
  <si>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</si>
  <si>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</si>
  <si>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</si>
  <si>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</si>
  <si>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</si>
  <si>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</si>
  <si>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</si>
  <si>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</si>
  <si>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</si>
  <si>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</si>
  <si>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</si>
  <si>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</si>
  <si>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</si>
  <si>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</si>
  <si>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</si>
  <si>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</si>
  <si>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</si>
  <si>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</si>
  <si>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</si>
  <si>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</si>
  <si>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</si>
  <si>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</si>
  <si>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</si>
  <si>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</si>
  <si>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</si>
  <si>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</si>
  <si>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</si>
  <si>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</si>
  <si>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</si>
  <si>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</si>
  <si>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</si>
  <si>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</si>
  <si>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</si>
  <si>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</si>
  <si>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</si>
  <si>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</si>
  <si>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</si>
  <si>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</si>
  <si>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</si>
  <si>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</si>
  <si>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</si>
  <si>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</si>
  <si>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</si>
  <si>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</si>
  <si>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</si>
  <si>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</si>
  <si>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</si>
  <si>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</si>
  <si>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</si>
  <si>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</si>
  <si>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</si>
  <si>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</si>
  <si>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</si>
  <si>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</si>
  <si>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</si>
  <si>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</si>
  <si>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</si>
  <si>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</si>
  <si>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</si>
  <si>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</si>
  <si>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</si>
  <si>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</si>
  <si>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</si>
  <si>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</si>
  <si>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</si>
  <si>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</si>
  <si>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</si>
  <si>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</si>
  <si>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</si>
  <si>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</si>
  <si>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</si>
  <si>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</si>
  <si>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</si>
  <si>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</si>
  <si>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</si>
  <si>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</si>
  <si>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</si>
  <si>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</si>
  <si>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</si>
  <si>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</si>
  <si>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</si>
  <si>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</si>
  <si>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</si>
  <si>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</si>
  <si>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</si>
  <si>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</si>
  <si>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</si>
  <si>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</si>
  <si>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</si>
  <si>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</si>
  <si>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</si>
  <si>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</si>
  <si>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</si>
  <si>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</si>
  <si>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</si>
  <si>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</si>
  <si>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</si>
  <si>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</si>
  <si>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</si>
  <si>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</si>
  <si>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</si>
  <si>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</si>
  <si>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</si>
  <si>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</si>
  <si>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</si>
  <si>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</si>
  <si>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</si>
  <si>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</si>
  <si>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</si>
  <si>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</si>
  <si>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</si>
  <si>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</si>
  <si>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</si>
  <si>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</si>
  <si>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</si>
  <si>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</si>
  <si>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</si>
  <si>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</si>
  <si>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</si>
  <si>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</si>
  <si>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</si>
  <si>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</si>
  <si>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</si>
  <si>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</si>
  <si>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</si>
  <si>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</si>
  <si>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</si>
  <si>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</si>
  <si>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</si>
  <si>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</si>
  <si>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</si>
  <si>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</si>
  <si>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</si>
  <si>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</si>
  <si>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</si>
  <si>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</si>
  <si>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</si>
  <si>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</si>
  <si>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</si>
  <si>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</si>
  <si>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</si>
  <si>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</si>
  <si>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</si>
  <si>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</si>
  <si>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</si>
  <si>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</si>
  <si>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</si>
  <si>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</si>
  <si>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</si>
  <si>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</si>
  <si>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</si>
  <si>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</si>
  <si>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</si>
  <si>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</si>
  <si>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</si>
  <si>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</si>
  <si>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</si>
  <si>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</si>
  <si>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</si>
  <si>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</si>
  <si>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</si>
  <si>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</si>
  <si>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</si>
  <si>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</si>
  <si>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</si>
  <si>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</si>
  <si>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</si>
  <si>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</si>
  <si>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</si>
  <si>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</si>
  <si>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</si>
  <si>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</si>
  <si>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</si>
  <si>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</si>
  <si>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</si>
  <si>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</si>
  <si>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</si>
  <si>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</si>
  <si>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</si>
  <si>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</si>
  <si>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</si>
  <si>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</si>
  <si>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</si>
  <si>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</si>
  <si>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</si>
  <si>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</si>
  <si>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</si>
  <si>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</si>
  <si>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</si>
  <si>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</si>
  <si>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</si>
  <si>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</si>
  <si>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</si>
  <si>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</si>
  <si>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</si>
  <si>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</si>
  <si>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</si>
  <si>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</si>
  <si>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</si>
  <si>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</si>
  <si>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</si>
  <si>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</si>
  <si>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</si>
  <si>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</si>
  <si>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</si>
  <si>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</si>
  <si>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</si>
  <si>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</si>
  <si>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</si>
  <si>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</si>
  <si>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</si>
  <si>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</si>
  <si>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</si>
  <si>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</si>
  <si>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</si>
  <si>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</si>
  <si>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</si>
  <si>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</si>
  <si>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</si>
  <si>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</si>
  <si>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</si>
  <si>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</si>
  <si>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</si>
  <si>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</si>
  <si>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</si>
  <si>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</si>
  <si>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</si>
  <si>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</si>
  <si>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</si>
  <si>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</si>
  <si>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</si>
  <si>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</si>
  <si>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</si>
  <si>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</si>
  <si>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</si>
  <si>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</si>
  <si>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</si>
  <si>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</si>
  <si>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</si>
  <si>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</si>
  <si>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</si>
  <si>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</si>
  <si>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</si>
  <si>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</si>
  <si>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</si>
  <si>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</si>
  <si>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</si>
  <si>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</si>
  <si>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</si>
  <si>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</si>
  <si>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</si>
  <si>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</si>
  <si>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</si>
  <si>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</si>
  <si>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</si>
  <si>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</si>
  <si>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</si>
  <si>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</si>
  <si>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</si>
  <si>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</si>
  <si>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</si>
  <si>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</si>
  <si>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</si>
  <si>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</si>
  <si>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</si>
  <si>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</si>
  <si>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</si>
  <si>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</si>
  <si>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</si>
  <si>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</si>
  <si>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</si>
  <si>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</si>
  <si>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</si>
  <si>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</si>
  <si>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</si>
  <si>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</si>
  <si>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</si>
  <si>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</si>
  <si>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</si>
  <si>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</si>
  <si>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</si>
  <si>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</si>
  <si>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</si>
  <si>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</si>
  <si>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</si>
  <si>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</si>
  <si>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</si>
  <si>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</si>
  <si>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</si>
  <si>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</si>
  <si>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</si>
  <si>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</si>
  <si>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</si>
  <si>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</si>
  <si>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</si>
  <si>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</si>
  <si>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</si>
  <si>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</si>
  <si>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</si>
  <si>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</si>
  <si>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</si>
  <si>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</si>
  <si>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</si>
  <si>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</si>
  <si>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</si>
  <si>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</si>
  <si>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</si>
  <si>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</si>
  <si>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</si>
  <si>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</si>
  <si>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</si>
  <si>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</si>
  <si>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</si>
  <si>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</si>
  <si>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</si>
  <si>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</si>
  <si>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</si>
  <si>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</si>
  <si>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</si>
  <si>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</si>
  <si>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</si>
  <si>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</si>
  <si>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</si>
  <si>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</si>
  <si>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</si>
  <si>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</si>
  <si>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</si>
  <si>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</si>
  <si>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</si>
  <si>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</si>
  <si>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</si>
  <si>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</si>
  <si>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</si>
  <si>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</si>
  <si>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</si>
  <si>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</si>
  <si>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</si>
  <si>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</si>
  <si>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</si>
  <si>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</si>
  <si>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</si>
  <si>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</si>
  <si>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</si>
  <si>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</si>
  <si>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</si>
  <si>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</si>
  <si>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</si>
  <si>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</si>
  <si>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</si>
  <si>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</si>
  <si>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</si>
  <si>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</si>
  <si>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</si>
  <si>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</si>
  <si>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</si>
  <si>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</si>
  <si>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</si>
  <si>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</si>
  <si>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</si>
  <si>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</si>
  <si>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</si>
  <si>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</si>
  <si>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</si>
  <si>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</si>
  <si>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</si>
  <si>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</si>
  <si>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</si>
  <si>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</si>
  <si>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</si>
  <si>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</si>
  <si>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</si>
  <si>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</si>
  <si>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</si>
  <si>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</si>
  <si>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</si>
  <si>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</si>
  <si>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</si>
  <si>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</si>
  <si>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</si>
  <si>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</si>
  <si>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</si>
  <si>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</si>
  <si>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</si>
  <si>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</si>
  <si>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</si>
  <si>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</si>
  <si>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</si>
  <si>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</si>
  <si>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</si>
  <si>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</si>
  <si>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</si>
  <si>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</si>
  <si>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</si>
  <si>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</si>
  <si>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</si>
  <si>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</si>
  <si>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</si>
  <si>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</si>
  <si>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</si>
  <si>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</si>
  <si>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</si>
  <si>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</si>
  <si>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</si>
  <si>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</si>
  <si>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</si>
  <si>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</si>
  <si>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</si>
  <si>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</si>
  <si>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</si>
  <si>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</si>
  <si>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</si>
  <si>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</si>
  <si>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</si>
  <si>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</si>
  <si>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</si>
  <si>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</si>
  <si>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</si>
  <si>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</si>
  <si>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</si>
  <si>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</si>
  <si>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</si>
  <si>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</si>
  <si>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</si>
  <si>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</si>
  <si>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</si>
  <si>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</si>
  <si>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</si>
  <si>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</si>
  <si>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</si>
  <si>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</si>
  <si>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</si>
  <si>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</si>
  <si>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</si>
  <si>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</si>
  <si>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</si>
  <si>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</si>
  <si>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</si>
  <si>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</si>
  <si>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</si>
  <si>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</si>
  <si>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</si>
  <si>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</si>
  <si>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</si>
  <si>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</si>
  <si>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</si>
  <si>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</si>
  <si>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</si>
  <si>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</si>
  <si>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</si>
  <si>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</si>
  <si>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</si>
  <si>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</si>
  <si>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</si>
  <si>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</si>
  <si>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</si>
  <si>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</si>
  <si>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</si>
  <si>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</si>
  <si>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</si>
  <si>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</si>
  <si>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</si>
  <si>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</si>
  <si>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</si>
  <si>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</si>
  <si>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</si>
  <si>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</si>
  <si>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</si>
  <si>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</si>
  <si>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</si>
  <si>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</si>
  <si>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</si>
  <si>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</si>
  <si>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</si>
  <si>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</si>
  <si>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</si>
  <si>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</si>
  <si>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</si>
  <si>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</si>
  <si>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</si>
  <si>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</si>
  <si>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</si>
  <si>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</si>
  <si>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</si>
  <si>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</si>
  <si>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</si>
  <si>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</si>
  <si>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</si>
  <si>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</si>
  <si>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</si>
  <si>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</si>
  <si>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</si>
  <si>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</si>
  <si>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</si>
  <si>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</si>
  <si>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</si>
  <si>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</si>
  <si>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</si>
  <si>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</si>
  <si>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</si>
  <si>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</si>
  <si>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</si>
  <si>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</si>
  <si>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</si>
  <si>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</si>
  <si>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</si>
  <si>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</si>
  <si>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</si>
  <si>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</si>
  <si>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</si>
  <si>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</si>
  <si>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</si>
  <si>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</si>
  <si>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</si>
  <si>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</si>
  <si>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</si>
  <si>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</si>
  <si>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</si>
  <si>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</si>
  <si>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</si>
  <si>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</si>
  <si>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</si>
  <si>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</si>
  <si>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</si>
  <si>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</si>
  <si>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</si>
  <si>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</si>
  <si>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</si>
  <si>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</si>
  <si>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</si>
  <si>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</si>
  <si>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</si>
  <si>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</si>
  <si>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</si>
  <si>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</si>
  <si>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</si>
  <si>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</si>
  <si>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</si>
  <si>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</si>
  <si>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</si>
  <si>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</si>
  <si>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</si>
  <si>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</si>
  <si>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</si>
  <si>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</si>
  <si>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</si>
  <si>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</si>
  <si>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</si>
  <si>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</si>
  <si>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</si>
  <si>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</si>
  <si>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</si>
  <si>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</si>
  <si>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</si>
  <si>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</si>
  <si>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</si>
  <si>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</si>
  <si>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</si>
  <si>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</si>
  <si>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</si>
  <si>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</si>
  <si>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</si>
  <si>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</si>
  <si>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</si>
  <si>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</si>
  <si>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</si>
  <si>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</si>
  <si>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</si>
  <si>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</si>
  <si>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</si>
  <si>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</si>
  <si>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</si>
  <si>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</si>
  <si>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</si>
  <si>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</si>
  <si>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</si>
  <si>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</si>
  <si>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</si>
  <si>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</si>
  <si>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</si>
  <si>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</si>
  <si>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</si>
  <si>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</si>
  <si>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</si>
  <si>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</si>
  <si>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</si>
  <si>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</si>
  <si>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</si>
  <si>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</si>
  <si>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</si>
  <si>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</si>
  <si>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</si>
  <si>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</si>
  <si>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</si>
  <si>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</si>
  <si>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</si>
  <si>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</si>
  <si>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</si>
  <si>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</si>
  <si>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</si>
  <si>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</si>
  <si>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</si>
  <si>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</si>
  <si>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</si>
  <si>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</si>
  <si>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</si>
  <si>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</si>
  <si>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</si>
  <si>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</si>
  <si>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</si>
  <si>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</si>
  <si>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</si>
  <si>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</si>
  <si>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</si>
  <si>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</si>
  <si>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</si>
  <si>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</si>
  <si>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</si>
  <si>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</si>
  <si>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</si>
  <si>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</si>
  <si>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</si>
  <si>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</si>
  <si>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</si>
  <si>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</si>
  <si>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</si>
  <si>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</si>
  <si>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</si>
  <si>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</si>
  <si>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</si>
  <si>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</si>
  <si>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</si>
  <si>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</si>
  <si>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</si>
  <si>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</si>
  <si>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</si>
  <si>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</si>
  <si>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</si>
  <si>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</si>
  <si>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</si>
  <si>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</si>
  <si>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</si>
  <si>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</si>
  <si>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</si>
  <si>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</si>
  <si>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</si>
  <si>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</si>
  <si>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</si>
  <si>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</si>
  <si>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</si>
  <si>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</si>
  <si>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</si>
  <si>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</si>
  <si>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</si>
  <si>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</si>
  <si>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</si>
  <si>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</si>
  <si>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</si>
  <si>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</si>
  <si>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</si>
  <si>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</si>
  <si>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</si>
  <si>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</si>
  <si>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</si>
  <si>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</si>
  <si>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</si>
  <si>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</si>
  <si>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</si>
  <si>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</si>
  <si>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</si>
  <si>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</si>
  <si>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</si>
  <si>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</si>
  <si>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</si>
  <si>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</si>
  <si>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</si>
  <si>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</si>
  <si>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</si>
  <si>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</si>
  <si>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</si>
  <si>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</si>
  <si>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</si>
  <si>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</si>
  <si>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</si>
  <si>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</si>
  <si>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</si>
  <si>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</si>
  <si>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</si>
  <si>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</si>
  <si>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</si>
  <si>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</si>
  <si>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</si>
  <si>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</si>
  <si>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</si>
  <si>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</si>
  <si>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</si>
  <si>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</si>
  <si>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</si>
  <si>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</si>
  <si>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</si>
  <si>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</si>
  <si>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</si>
  <si>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</si>
  <si>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</si>
  <si>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</si>
  <si>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</si>
  <si>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</si>
  <si>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</si>
  <si>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</si>
  <si>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</si>
  <si>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</si>
  <si>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</si>
  <si>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</si>
  <si>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</si>
  <si>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</si>
  <si>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</si>
  <si>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</si>
  <si>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</si>
  <si>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</si>
  <si>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</si>
  <si>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</si>
  <si>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</si>
  <si>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</si>
  <si>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</si>
  <si>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</si>
  <si>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</si>
  <si>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</si>
  <si>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</si>
  <si>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</si>
  <si>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</si>
  <si>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</si>
  <si>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</si>
  <si>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</si>
  <si>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</si>
  <si>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</si>
  <si>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</si>
  <si>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</si>
  <si>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</si>
  <si>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</si>
  <si>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</si>
  <si>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</si>
  <si>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</si>
  <si>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</si>
  <si>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</si>
  <si>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</si>
  <si>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</si>
  <si>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</si>
  <si>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</si>
  <si>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</si>
  <si>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</si>
  <si>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</si>
  <si>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</si>
  <si>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</si>
  <si>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</si>
  <si>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</si>
  <si>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</si>
  <si>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</si>
  <si>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</si>
  <si>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</si>
  <si>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</si>
  <si>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</si>
  <si>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</si>
  <si>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</si>
  <si>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</si>
  <si>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</si>
  <si>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</si>
  <si>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</si>
  <si>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</si>
  <si>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</si>
  <si>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</si>
  <si>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</si>
  <si>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</si>
  <si>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</si>
  <si>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</si>
  <si>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</si>
  <si>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</si>
  <si>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</si>
  <si>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</si>
  <si>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</si>
  <si>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</si>
  <si>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</si>
  <si>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</si>
  <si>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</si>
  <si>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</si>
  <si>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</si>
  <si>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</si>
  <si>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</si>
  <si>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</si>
  <si>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</si>
  <si>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</si>
  <si>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</si>
  <si>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</si>
  <si>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</si>
  <si>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</si>
  <si>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</si>
  <si>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</si>
  <si>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</si>
  <si>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</si>
  <si>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</si>
  <si>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</si>
  <si>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</si>
  <si>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</si>
  <si>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</si>
  <si>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</si>
  <si>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</si>
  <si>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</si>
  <si>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</si>
  <si>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</si>
  <si>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</si>
  <si>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</si>
  <si>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</si>
  <si>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</si>
  <si>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</si>
  <si>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</si>
  <si>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</si>
  <si>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</si>
  <si>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</si>
  <si>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</si>
  <si>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</si>
  <si>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</si>
  <si>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</si>
  <si>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</si>
  <si>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</si>
  <si>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</si>
  <si>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</si>
  <si>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</si>
  <si>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</si>
  <si>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</si>
  <si>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</si>
  <si>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</si>
  <si>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</si>
  <si>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</si>
  <si>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</si>
  <si>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</si>
  <si>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</si>
  <si>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</si>
  <si>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</si>
  <si>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</si>
  <si>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</si>
  <si>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</si>
  <si>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</si>
  <si>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</si>
  <si>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</si>
  <si>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</si>
  <si>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</si>
  <si>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</si>
  <si>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</si>
  <si>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</si>
  <si>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</si>
  <si>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</si>
  <si>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</si>
  <si>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</si>
  <si>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</si>
  <si>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</si>
  <si>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</si>
  <si>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</si>
  <si>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</si>
  <si>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</si>
  <si>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</si>
  <si>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</si>
  <si>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</si>
  <si>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</si>
  <si>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</si>
  <si>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</si>
  <si>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</si>
  <si>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</si>
  <si>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</si>
  <si>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</si>
  <si>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</si>
  <si>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</si>
  <si>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</si>
  <si>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</si>
  <si>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</si>
  <si>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</si>
  <si>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</si>
  <si>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</si>
  <si>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</si>
  <si>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</si>
  <si>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</si>
  <si>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</si>
  <si>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</si>
  <si>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</si>
  <si>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</si>
  <si>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</si>
  <si>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</si>
  <si>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</si>
  <si>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</si>
  <si>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</si>
  <si>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</si>
  <si>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</si>
  <si>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</si>
  <si>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</si>
  <si>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</si>
  <si>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</si>
  <si>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</si>
  <si>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</si>
  <si>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</si>
  <si>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</si>
  <si>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</si>
  <si>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</si>
  <si>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</si>
  <si>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</si>
  <si>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</si>
  <si>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</si>
  <si>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</si>
  <si>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</si>
  <si>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</si>
  <si>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</si>
  <si>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</si>
  <si>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</si>
  <si>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</si>
  <si>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</si>
  <si>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</si>
  <si>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</si>
  <si>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</si>
  <si>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</si>
  <si>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</si>
  <si>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</si>
  <si>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</si>
  <si>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</si>
  <si>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</si>
  <si>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</si>
  <si>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</si>
  <si>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</si>
  <si>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</si>
  <si>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</si>
  <si>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</si>
  <si>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</si>
  <si>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</si>
  <si>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</si>
  <si>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</si>
  <si>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</si>
  <si>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</si>
  <si>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</si>
  <si>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</si>
  <si>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</si>
  <si>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</si>
  <si>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</si>
  <si>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</si>
  <si>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</si>
  <si>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</si>
  <si>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</si>
  <si>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</si>
  <si>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</si>
  <si>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</si>
  <si>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</si>
  <si>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</si>
  <si>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</si>
  <si>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</si>
  <si>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</si>
  <si>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</si>
  <si>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</si>
  <si>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</si>
  <si>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</si>
  <si>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</si>
  <si>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</si>
  <si>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</si>
  <si>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</si>
  <si>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</si>
  <si>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</si>
  <si>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</si>
  <si>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</si>
  <si>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</si>
  <si>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</si>
  <si>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</si>
  <si>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</si>
  <si>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</si>
  <si>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</si>
  <si>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</si>
  <si>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</si>
  <si>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</si>
  <si>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</si>
  <si>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</si>
  <si>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</si>
  <si>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</si>
  <si>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</si>
  <si>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</si>
  <si>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</si>
  <si>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</si>
  <si>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</si>
  <si>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</si>
  <si>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</si>
  <si>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</si>
  <si>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</si>
  <si>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</si>
  <si>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</si>
  <si>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</si>
  <si>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</si>
  <si>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</si>
  <si>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</si>
  <si>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</si>
  <si>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</si>
  <si>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</si>
  <si>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</si>
  <si>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</si>
  <si>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</si>
  <si>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</si>
  <si>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</si>
  <si>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</si>
  <si>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</si>
  <si>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</si>
  <si>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</si>
  <si>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</si>
  <si>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</si>
  <si>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</si>
  <si>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</si>
  <si>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</si>
  <si>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</si>
  <si>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</si>
  <si>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</si>
  <si>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</si>
  <si>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</si>
  <si>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</si>
  <si>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</si>
  <si>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</si>
  <si>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</si>
  <si>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</si>
  <si>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</si>
  <si>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</si>
  <si>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</si>
  <si>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</si>
  <si>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</si>
  <si>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</si>
  <si>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</si>
  <si>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</si>
  <si>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</si>
  <si>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</si>
  <si>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</si>
  <si>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</si>
  <si>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</si>
  <si>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</si>
  <si>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</si>
  <si>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</si>
  <si>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</si>
  <si>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</si>
  <si>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</si>
  <si>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</si>
  <si>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</si>
  <si>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</si>
  <si>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</si>
  <si>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</si>
  <si>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</si>
  <si>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</si>
  <si>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</si>
  <si>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</si>
  <si>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</si>
  <si>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</si>
  <si>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</si>
  <si>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</si>
  <si>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</si>
  <si>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</si>
  <si>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</si>
  <si>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</si>
  <si>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</si>
  <si>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</si>
  <si>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</si>
  <si>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</si>
  <si>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</si>
  <si>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</si>
  <si>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</si>
  <si>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</si>
  <si>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</si>
  <si>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</si>
  <si>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</si>
  <si>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</si>
  <si>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</si>
  <si>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</si>
  <si>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</si>
  <si>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</si>
  <si>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</si>
  <si>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</si>
  <si>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</si>
  <si>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</si>
  <si>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</si>
  <si>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</si>
  <si>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</si>
  <si>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</si>
  <si>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</si>
  <si>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</si>
  <si>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</si>
  <si>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</si>
  <si>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</si>
  <si>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</si>
  <si>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</si>
  <si>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</si>
  <si>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</si>
  <si>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</si>
  <si>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</si>
  <si>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</si>
  <si>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</si>
  <si>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</si>
  <si>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</si>
  <si>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</si>
  <si>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</si>
  <si>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</si>
  <si>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</si>
  <si>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</si>
  <si>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</si>
  <si>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</si>
  <si>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</si>
  <si>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</si>
  <si>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</si>
  <si>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</si>
  <si>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</si>
  <si>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</si>
  <si>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</si>
  <si>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</si>
  <si>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</si>
  <si>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</si>
  <si>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</si>
  <si>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</si>
  <si>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</si>
  <si>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</si>
  <si>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</si>
  <si>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</si>
  <si>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</si>
  <si>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</si>
  <si>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</si>
  <si>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</si>
  <si>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</si>
  <si>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</si>
  <si>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</si>
  <si>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</si>
  <si>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</si>
  <si>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</si>
  <si>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</si>
  <si>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</si>
  <si>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</si>
  <si>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</si>
  <si>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</si>
  <si>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</si>
  <si>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</si>
  <si>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</si>
  <si>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</si>
  <si>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</si>
  <si>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</si>
  <si>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</si>
  <si>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</si>
  <si>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</si>
  <si>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</si>
  <si>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</si>
  <si>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</si>
  <si>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</si>
  <si>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</si>
  <si>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</si>
  <si>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</si>
  <si>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</si>
  <si>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</si>
  <si>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</si>
  <si>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</si>
  <si>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</si>
  <si>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</si>
  <si>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</si>
  <si>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</si>
  <si>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</si>
  <si>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</si>
  <si>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</si>
  <si>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</si>
  <si>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</si>
  <si>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</si>
  <si>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</si>
  <si>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</si>
  <si>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</si>
  <si>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</si>
  <si>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</si>
  <si>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</si>
  <si>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</si>
  <si>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</si>
  <si>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</si>
  <si>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</si>
  <si>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</si>
  <si>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</si>
  <si>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</si>
  <si>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</si>
  <si>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</si>
  <si>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</si>
  <si>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</si>
  <si>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</si>
  <si>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</si>
  <si>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</si>
  <si>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</si>
  <si>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</si>
  <si>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</si>
  <si>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</si>
  <si>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</si>
  <si>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</si>
  <si>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</si>
  <si>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</si>
  <si>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</si>
  <si>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</si>
  <si>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</si>
  <si>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</si>
  <si>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</si>
  <si>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</si>
  <si>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</si>
  <si>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</si>
  <si>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</si>
  <si>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</si>
  <si>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</si>
  <si>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</si>
  <si>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</si>
  <si>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</si>
  <si>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</si>
  <si>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</si>
  <si>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</si>
  <si>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</si>
  <si>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</si>
  <si>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</si>
  <si>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</si>
  <si>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</si>
  <si>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</si>
  <si>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</si>
  <si>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</si>
  <si>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</si>
  <si>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</si>
  <si>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</si>
  <si>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</si>
  <si>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</si>
  <si>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</si>
  <si>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</si>
  <si>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</si>
  <si>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</si>
  <si>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</si>
  <si>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</si>
  <si>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</si>
  <si>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</si>
  <si>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</si>
  <si>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</si>
  <si>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</si>
  <si>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</si>
  <si>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</si>
  <si>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</si>
  <si>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</si>
  <si>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</si>
  <si>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</si>
  <si>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</si>
  <si>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</si>
  <si>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</si>
  <si>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</si>
  <si>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</si>
  <si>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</si>
  <si>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</si>
  <si>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</si>
  <si>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</si>
  <si>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</si>
  <si>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</si>
  <si>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</si>
  <si>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</si>
  <si>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</si>
  <si>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</si>
  <si>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</si>
  <si>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</si>
  <si>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</si>
  <si>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</si>
  <si>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</si>
  <si>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</si>
  <si>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</si>
  <si>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</si>
  <si>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</si>
  <si>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</si>
  <si>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</si>
  <si>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</si>
  <si>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</si>
  <si>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</si>
  <si>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</si>
  <si>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</si>
  <si>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</si>
  <si>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</si>
  <si>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</si>
  <si>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</si>
  <si>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</si>
  <si>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</si>
  <si>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</si>
  <si>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</si>
  <si>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</si>
  <si>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</si>
  <si>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</si>
  <si>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</si>
  <si>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</si>
  <si>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</si>
  <si>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</si>
  <si>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</si>
  <si>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</si>
  <si>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</si>
  <si>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</si>
  <si>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</si>
  <si>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</si>
  <si>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</si>
  <si>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</si>
  <si>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</si>
  <si>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</si>
  <si>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</si>
  <si>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</si>
  <si>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</si>
  <si>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</si>
  <si>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</si>
  <si>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</si>
  <si>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</si>
  <si>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</si>
  <si>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</si>
  <si>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</si>
  <si>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</si>
  <si>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</si>
  <si>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</si>
  <si>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</si>
  <si>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</si>
  <si>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</si>
  <si>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</si>
  <si>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</si>
  <si>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</si>
  <si>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</si>
  <si>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</si>
  <si>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</si>
  <si>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</si>
  <si>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</si>
  <si>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</si>
  <si>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</si>
  <si>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</si>
  <si>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</si>
  <si>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</si>
  <si>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</si>
  <si>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</si>
  <si>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</si>
  <si>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</si>
  <si>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</si>
  <si>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</si>
  <si>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</si>
  <si>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</si>
  <si>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</si>
  <si>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</si>
  <si>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</si>
  <si>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</si>
  <si>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</si>
  <si>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</si>
  <si>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</si>
  <si>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</si>
  <si>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</si>
  <si>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</si>
  <si>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</si>
  <si>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</si>
  <si>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</si>
  <si>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</si>
  <si>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</si>
  <si>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</si>
  <si>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</si>
  <si>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</si>
  <si>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</si>
  <si>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</si>
  <si>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</si>
  <si>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</si>
  <si>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</si>
  <si>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</si>
  <si>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</si>
  <si>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</si>
  <si>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</si>
  <si>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</si>
  <si>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</si>
  <si>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</si>
  <si>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</si>
  <si>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</si>
  <si>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</si>
  <si>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</si>
  <si>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</si>
  <si>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</si>
  <si>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</si>
  <si>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</si>
  <si>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</si>
  <si>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</si>
  <si>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</si>
  <si>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</si>
  <si>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</si>
  <si>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</si>
  <si>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</si>
  <si>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</si>
  <si>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</si>
  <si>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</si>
  <si>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</si>
  <si>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</si>
  <si>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</si>
  <si>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</si>
  <si>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</si>
  <si>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</si>
  <si>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</si>
  <si>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</si>
  <si>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</si>
  <si>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</si>
  <si>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</si>
  <si>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</si>
  <si>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</si>
  <si>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</si>
  <si>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</si>
  <si>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</si>
  <si>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</si>
  <si>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</si>
  <si>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</si>
  <si>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</si>
  <si>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</si>
  <si>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</si>
  <si>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</si>
  <si>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</si>
  <si>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</si>
  <si>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</si>
  <si>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</si>
  <si>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</si>
  <si>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</si>
  <si>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</si>
  <si>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</si>
  <si>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</si>
  <si>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</si>
  <si>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</si>
  <si>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</si>
  <si>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</si>
  <si>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</si>
  <si>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</si>
  <si>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</si>
  <si>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</si>
  <si>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</si>
  <si>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</si>
  <si>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</si>
  <si>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</si>
  <si>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</si>
  <si>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</si>
  <si>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</si>
  <si>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</si>
  <si>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</si>
  <si>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</si>
  <si>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</si>
  <si>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</si>
  <si>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</si>
  <si>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</si>
  <si>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</si>
  <si>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</si>
  <si>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</si>
  <si>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</si>
  <si>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</si>
  <si>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</si>
  <si>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</si>
  <si>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</si>
  <si>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</si>
  <si>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</si>
  <si>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</si>
  <si>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</si>
  <si>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</si>
  <si>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</si>
  <si>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</si>
  <si>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</si>
  <si>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</si>
  <si>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</si>
  <si>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</si>
  <si>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</si>
  <si>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</si>
  <si>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</si>
  <si>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</si>
  <si>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</si>
  <si>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</si>
  <si>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</si>
  <si>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</si>
  <si>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</si>
  <si>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</si>
  <si>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</si>
  <si>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</si>
  <si>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</si>
  <si>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</si>
  <si>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</si>
  <si>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</si>
  <si>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</si>
  <si>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</si>
  <si>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</si>
  <si>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</si>
  <si>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</si>
  <si>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</si>
  <si>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</si>
  <si>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</si>
  <si>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</si>
  <si>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</si>
  <si>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</si>
  <si>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</si>
  <si>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</si>
  <si>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</si>
  <si>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</si>
  <si>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</si>
  <si>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</si>
  <si>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</si>
  <si>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</si>
  <si>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</si>
  <si>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</si>
  <si>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</si>
  <si>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</si>
  <si>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</si>
  <si>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</si>
  <si>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</si>
  <si>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</si>
  <si>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</si>
  <si>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</si>
  <si>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</si>
  <si>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</si>
  <si>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</si>
  <si>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</si>
  <si>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</si>
  <si>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</si>
  <si>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</si>
  <si>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</si>
  <si>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</si>
  <si>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</si>
  <si>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</si>
  <si>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</si>
  <si>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</si>
  <si>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</si>
  <si>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</si>
  <si>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</si>
  <si>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</si>
  <si>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</si>
  <si>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</si>
  <si>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</si>
  <si>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</si>
  <si>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</si>
  <si>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</si>
  <si>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</si>
  <si>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</si>
  <si>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</si>
  <si>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</si>
  <si>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</si>
  <si>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</si>
  <si>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</si>
  <si>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</si>
  <si>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</si>
  <si>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</si>
  <si>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</si>
  <si>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</si>
  <si>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</si>
  <si>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</si>
  <si>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</si>
  <si>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</si>
  <si>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</si>
  <si>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</si>
  <si>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</si>
  <si>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</si>
  <si>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</si>
  <si>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</si>
  <si>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</si>
  <si>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</si>
  <si>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</si>
  <si>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</si>
  <si>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</si>
  <si>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</si>
  <si>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</si>
  <si>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</si>
  <si>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</si>
  <si>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</si>
  <si>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</si>
  <si>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</si>
  <si>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</si>
  <si>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</si>
  <si>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</si>
  <si>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</si>
  <si>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</si>
  <si>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</si>
  <si>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</si>
  <si>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</si>
  <si>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</si>
  <si>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</si>
  <si>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</si>
  <si>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</si>
  <si>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</si>
  <si>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</si>
  <si>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</si>
  <si>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</si>
  <si>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</si>
  <si>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</si>
  <si>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</si>
  <si>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</si>
  <si>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</si>
  <si>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</si>
  <si>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</si>
  <si>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</si>
  <si>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</si>
  <si>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</si>
  <si>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</si>
  <si>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</si>
  <si>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</si>
  <si>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</si>
  <si>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</si>
  <si>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</si>
  <si>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</si>
  <si>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</si>
  <si>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</si>
  <si>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</si>
  <si>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</si>
  <si>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</si>
  <si>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</si>
  <si>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</si>
  <si>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</si>
  <si>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</si>
  <si>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</si>
  <si>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</si>
  <si>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</si>
  <si>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</si>
  <si>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</si>
  <si>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</si>
  <si>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</si>
  <si>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</si>
  <si>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</si>
  <si>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</si>
  <si>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</si>
  <si>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</si>
  <si>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</si>
  <si>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</si>
  <si>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</si>
  <si>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</si>
  <si>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</si>
  <si>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</si>
  <si>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</si>
  <si>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</si>
  <si>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</si>
  <si>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</si>
  <si>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</si>
  <si>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</si>
  <si>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</si>
  <si>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</si>
  <si>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</si>
  <si>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</si>
  <si>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</si>
  <si>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</si>
  <si>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</si>
  <si>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</si>
  <si>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</si>
  <si>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</si>
  <si>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</si>
  <si>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</si>
  <si>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</si>
  <si>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</si>
  <si>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</si>
  <si>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</si>
  <si>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</si>
  <si>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</si>
  <si>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</si>
  <si>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</si>
  <si>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</si>
  <si>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</si>
  <si>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</si>
  <si>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</si>
  <si>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</si>
  <si>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</si>
  <si>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</si>
  <si>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</si>
  <si>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</si>
  <si>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</si>
  <si>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</si>
  <si>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</si>
  <si>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</si>
  <si>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</si>
  <si>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</si>
  <si>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</si>
  <si>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</si>
  <si>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</si>
  <si>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</si>
  <si>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</si>
  <si>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</si>
  <si>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</si>
  <si>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</si>
  <si>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</si>
  <si>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</si>
  <si>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</si>
  <si>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</si>
  <si>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</si>
  <si>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</si>
  <si>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</si>
  <si>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</si>
  <si>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</si>
  <si>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</si>
  <si>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</si>
  <si>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</si>
  <si>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</si>
  <si>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</si>
  <si>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</si>
  <si>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</si>
  <si>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</si>
  <si>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</si>
  <si>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</si>
  <si>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</si>
  <si>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</si>
  <si>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</si>
  <si>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</si>
  <si>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</si>
  <si>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</si>
  <si>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</si>
  <si>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</si>
  <si>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</si>
  <si>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</si>
  <si>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</si>
  <si>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</si>
  <si>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</si>
  <si>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</si>
  <si>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</si>
  <si>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</si>
  <si>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</si>
  <si>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</si>
  <si>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</si>
  <si>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</si>
  <si>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</si>
  <si>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</si>
  <si>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</si>
  <si>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</si>
  <si>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</si>
  <si>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</si>
  <si>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</si>
  <si>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</si>
  <si>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</si>
  <si>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</si>
  <si>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</si>
  <si>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</si>
  <si>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</si>
  <si>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</si>
  <si>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</si>
  <si>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</si>
  <si>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</si>
  <si>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</si>
  <si>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</si>
  <si>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</si>
  <si>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</si>
  <si>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</si>
  <si>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</si>
  <si>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</si>
  <si>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</si>
  <si>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</si>
  <si>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</si>
  <si>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</si>
  <si>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</si>
  <si>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</si>
  <si>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</si>
  <si>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</si>
  <si>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</si>
  <si>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</si>
  <si>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</si>
  <si>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</si>
  <si>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</si>
  <si>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</si>
  <si>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</si>
  <si>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</si>
  <si>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</si>
  <si>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</si>
  <si>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</si>
  <si>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</si>
  <si>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</si>
  <si>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</si>
  <si>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</si>
  <si>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</si>
  <si>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</si>
  <si>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</si>
  <si>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</si>
  <si>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</si>
  <si>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</si>
  <si>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</si>
  <si>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</si>
  <si>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</si>
  <si>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</si>
  <si>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</si>
  <si>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</si>
  <si>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</si>
  <si>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</si>
  <si>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</si>
  <si>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</si>
  <si>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</si>
  <si>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</si>
  <si>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</si>
  <si>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</si>
  <si>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</si>
  <si>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</si>
  <si>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</si>
  <si>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</si>
  <si>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</si>
  <si>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</si>
  <si>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</si>
  <si>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</si>
  <si>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</si>
  <si>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</si>
  <si>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</si>
  <si>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</si>
  <si>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</si>
  <si>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</si>
  <si>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</si>
  <si>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</si>
  <si>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</si>
  <si>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</si>
  <si>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</si>
  <si>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</si>
  <si>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</si>
  <si>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</si>
  <si>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</si>
  <si>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</si>
  <si>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</si>
  <si>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</si>
  <si>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</si>
  <si>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</si>
  <si>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</si>
  <si>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</si>
  <si>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</si>
  <si>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</si>
  <si>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</si>
  <si>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</si>
  <si>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</si>
  <si>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</si>
  <si>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</si>
  <si>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</si>
  <si>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</si>
  <si>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</si>
  <si>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</si>
  <si>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</si>
  <si>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</si>
  <si>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</si>
  <si>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</si>
  <si>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</si>
  <si>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</si>
  <si>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</si>
  <si>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</si>
  <si>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</si>
  <si>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</si>
  <si>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</si>
  <si>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</si>
  <si>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</si>
  <si>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</si>
  <si>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</si>
  <si>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</si>
  <si>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</si>
  <si>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</si>
  <si>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</si>
  <si>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</si>
  <si>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</si>
  <si>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</si>
  <si>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</si>
  <si>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</si>
  <si>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</si>
  <si>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</si>
  <si>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</si>
  <si>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</si>
  <si>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</si>
  <si>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</si>
  <si>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</si>
  <si>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</si>
  <si>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</si>
  <si>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</si>
  <si>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</si>
  <si>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</si>
  <si>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</si>
  <si>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</si>
  <si>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</si>
  <si>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</si>
  <si>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</si>
  <si>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</si>
  <si>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</si>
  <si>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</si>
  <si>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</si>
  <si>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</si>
  <si>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</si>
  <si>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</si>
  <si>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</si>
  <si>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</si>
  <si>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</si>
  <si>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</si>
  <si>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</si>
  <si>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</si>
  <si>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</si>
  <si>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</si>
  <si>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</si>
  <si>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</si>
  <si>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</si>
  <si>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</si>
  <si>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</si>
  <si>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</si>
  <si>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</si>
  <si>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</si>
  <si>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</si>
  <si>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</si>
  <si>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</si>
  <si>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</si>
  <si>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</si>
  <si>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</si>
  <si>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</si>
  <si>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</si>
  <si>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</si>
  <si>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</si>
  <si>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</si>
  <si>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</si>
  <si>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</si>
  <si>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</si>
  <si>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</si>
  <si>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</si>
  <si>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</si>
  <si>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</si>
  <si>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</si>
  <si>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</si>
  <si>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</si>
  <si>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</si>
  <si>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</si>
  <si>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</si>
  <si>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</si>
  <si>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</si>
  <si>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</si>
  <si>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</si>
  <si>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</si>
  <si>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</si>
  <si>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</si>
  <si>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</si>
  <si>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</si>
  <si>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</si>
  <si>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</si>
  <si>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</si>
  <si>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</si>
  <si>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</si>
  <si>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</si>
  <si>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</si>
  <si>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</si>
  <si>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</si>
  <si>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</si>
  <si>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</si>
  <si>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</si>
  <si>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</si>
  <si>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</si>
  <si>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</si>
  <si>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</si>
  <si>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</si>
  <si>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</si>
  <si>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</si>
  <si>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</si>
  <si>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</si>
  <si>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</si>
  <si>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</si>
  <si>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</si>
  <si>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</si>
  <si>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</si>
  <si>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</si>
  <si>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</si>
  <si>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</si>
  <si>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</si>
  <si>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</si>
  <si>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</si>
  <si>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</si>
  <si>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</si>
  <si>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</si>
  <si>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</si>
  <si>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</si>
  <si>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</si>
  <si>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</si>
  <si>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</si>
  <si>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</si>
  <si>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</si>
  <si>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</si>
  <si>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</si>
  <si>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</si>
  <si>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</si>
  <si>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</si>
  <si>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</si>
  <si>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</si>
  <si>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</si>
  <si>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</si>
  <si>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</si>
  <si>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</si>
  <si>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</si>
  <si>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</si>
  <si>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</si>
  <si>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</si>
  <si>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</si>
  <si>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</si>
  <si>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</si>
  <si>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</si>
  <si>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</si>
  <si>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</si>
  <si>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</si>
  <si>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</si>
  <si>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</si>
  <si>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</si>
  <si>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</si>
  <si>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</si>
  <si>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</si>
  <si>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</si>
  <si>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</si>
  <si>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</si>
  <si>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</si>
  <si>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</si>
  <si>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</si>
  <si>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</si>
  <si>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</si>
  <si>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</si>
  <si>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</si>
  <si>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</si>
  <si>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</si>
  <si>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</si>
  <si>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</si>
  <si>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</si>
  <si>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</si>
  <si>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</si>
  <si>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</si>
  <si>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</si>
  <si>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</si>
  <si>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</si>
  <si>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</si>
  <si>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</si>
  <si>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</si>
  <si>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</si>
  <si>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</si>
  <si>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</si>
  <si>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</si>
  <si>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</si>
  <si>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</si>
  <si>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</si>
  <si>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</si>
  <si>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</si>
  <si>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</si>
  <si>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</si>
  <si>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</si>
  <si>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</si>
  <si>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</si>
  <si>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</si>
  <si>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</si>
  <si>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</si>
  <si>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</si>
  <si>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</si>
  <si>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</si>
  <si>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</si>
  <si>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</si>
  <si>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</si>
  <si>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</si>
  <si>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</si>
  <si>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</si>
  <si>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</si>
  <si>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</si>
  <si>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</si>
  <si>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</si>
  <si>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</si>
  <si>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</si>
  <si>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</si>
  <si>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</si>
  <si>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</si>
  <si>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</si>
  <si>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</si>
  <si>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</si>
  <si>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</si>
  <si>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</si>
  <si>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</si>
  <si>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</si>
  <si>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</si>
  <si>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</si>
  <si>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</si>
  <si>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</si>
  <si>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</si>
  <si>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</si>
  <si>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</si>
  <si>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</si>
  <si>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</si>
  <si>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</si>
  <si>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</si>
  <si>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</si>
  <si>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</si>
  <si>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</si>
  <si>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</si>
  <si>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</si>
  <si>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</si>
  <si>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</si>
  <si>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</si>
  <si>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</si>
  <si>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</si>
  <si>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</si>
  <si>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</si>
  <si>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</si>
  <si>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</si>
  <si>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</si>
  <si>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</si>
  <si>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</si>
  <si>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</si>
  <si>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</si>
  <si>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</si>
  <si>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</si>
  <si>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</si>
  <si>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</si>
  <si>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</si>
  <si>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</si>
  <si>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</si>
  <si>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</si>
  <si>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</si>
  <si>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</si>
  <si>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</si>
  <si>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</si>
  <si>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</si>
  <si>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</si>
  <si>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</si>
  <si>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</si>
  <si>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</si>
  <si>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</si>
  <si>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</si>
  <si>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</si>
  <si>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</si>
  <si>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</si>
  <si>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</si>
  <si>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</si>
  <si>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</si>
  <si>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</si>
  <si>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</si>
  <si>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</si>
  <si>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</si>
  <si>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</si>
  <si>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</si>
  <si>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</si>
  <si>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</si>
  <si>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</si>
  <si>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</si>
  <si>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</si>
  <si>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</si>
  <si>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</si>
  <si>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</si>
  <si>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</si>
  <si>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</si>
  <si>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</si>
  <si>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</si>
  <si>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</si>
  <si>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</si>
  <si>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</si>
  <si>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</si>
  <si>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</si>
  <si>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</si>
  <si>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</si>
  <si>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</si>
  <si>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</si>
  <si>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</si>
  <si>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</si>
  <si>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</si>
  <si>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</si>
  <si>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</si>
  <si>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</si>
  <si>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</si>
  <si>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</si>
  <si>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</si>
  <si>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</si>
  <si>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</si>
  <si>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</si>
  <si>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</si>
  <si>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</si>
  <si>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</si>
  <si>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</si>
  <si>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</si>
  <si>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</si>
  <si>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</si>
  <si>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</si>
  <si>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</si>
  <si>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</si>
  <si>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</si>
  <si>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</si>
  <si>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</si>
  <si>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</si>
  <si>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</si>
  <si>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</si>
  <si>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</si>
  <si>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</si>
  <si>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</si>
  <si>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</si>
  <si>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</si>
  <si>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</si>
  <si>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</si>
  <si>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</si>
  <si>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</si>
  <si>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</si>
  <si>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</si>
  <si>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</si>
  <si>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</si>
  <si>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</si>
  <si>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</si>
  <si>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</si>
  <si>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</si>
  <si>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</si>
  <si>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</si>
  <si>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</si>
  <si>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</si>
  <si>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</si>
  <si>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</si>
  <si>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</si>
  <si>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</si>
  <si>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</si>
  <si>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</si>
  <si>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</si>
  <si>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</si>
  <si>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</si>
  <si>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</si>
  <si>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</si>
  <si>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</si>
  <si>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</si>
  <si>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</si>
  <si>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</si>
  <si>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</si>
  <si>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</si>
  <si>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</si>
  <si>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</si>
  <si>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</si>
  <si>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</si>
  <si>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</si>
  <si>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</si>
  <si>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</si>
  <si>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</si>
  <si>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</si>
  <si>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</si>
  <si>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</si>
  <si>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</si>
  <si>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</si>
  <si>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</si>
  <si>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</si>
  <si>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</si>
  <si>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</si>
  <si>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</si>
  <si>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</si>
  <si>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</si>
  <si>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</si>
  <si>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</si>
  <si>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</si>
  <si>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</si>
  <si>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</si>
  <si>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</si>
  <si>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</si>
  <si>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</si>
  <si>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</si>
  <si>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</si>
  <si>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</si>
  <si>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</si>
  <si>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</si>
  <si>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</si>
  <si>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</si>
  <si>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</si>
  <si>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</si>
  <si>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</si>
  <si>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</si>
  <si>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</si>
  <si>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</si>
  <si>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</si>
  <si>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</si>
  <si>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</si>
  <si>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</si>
  <si>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</si>
  <si>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</si>
  <si>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</si>
  <si>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</si>
  <si>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</si>
  <si>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</si>
  <si>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</si>
  <si>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</si>
  <si>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</si>
  <si>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</si>
  <si>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</si>
  <si>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</si>
  <si>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</si>
  <si>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</si>
  <si>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</si>
  <si>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</si>
  <si>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</si>
  <si>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</si>
  <si>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</si>
  <si>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</si>
  <si>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</si>
  <si>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</si>
  <si>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</si>
  <si>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</si>
  <si>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</si>
  <si>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</si>
  <si>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</si>
  <si>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</si>
  <si>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</si>
  <si>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</si>
  <si>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</si>
  <si>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</si>
  <si>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</si>
  <si>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</si>
  <si>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</si>
  <si>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</si>
  <si>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</si>
  <si>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</si>
  <si>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</si>
  <si>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</si>
  <si>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</si>
  <si>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</si>
  <si>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</si>
  <si>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</si>
  <si>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</si>
  <si>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</si>
  <si>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</si>
  <si>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</si>
  <si>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</si>
  <si>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</si>
  <si>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</si>
  <si>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</si>
  <si>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</si>
  <si>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</si>
  <si>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</si>
  <si>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</si>
  <si>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</si>
  <si>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</si>
  <si>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</si>
  <si>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</si>
  <si>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</si>
  <si>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</si>
  <si>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</si>
  <si>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</si>
  <si>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</si>
  <si>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</si>
  <si>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</si>
  <si>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</si>
  <si>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</si>
  <si>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</si>
  <si>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</si>
  <si>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</si>
  <si>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</si>
  <si>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</si>
  <si>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</si>
  <si>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</si>
  <si>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</si>
  <si>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</si>
  <si>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</si>
  <si>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</si>
  <si>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</si>
  <si>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</si>
  <si>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</si>
  <si>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</si>
  <si>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</si>
  <si>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</si>
  <si>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</si>
  <si>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</si>
  <si>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</si>
  <si>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</si>
  <si>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</si>
  <si>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</si>
  <si>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</si>
  <si>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</si>
  <si>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</si>
  <si>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</si>
  <si>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</si>
  <si>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</si>
  <si>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</si>
  <si>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</si>
  <si>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</si>
  <si>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</si>
  <si>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</si>
  <si>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</si>
  <si>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</si>
  <si>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</si>
  <si>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</si>
  <si>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</si>
  <si>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</si>
  <si>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</si>
  <si>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</si>
  <si>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</si>
  <si>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</si>
  <si>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</si>
  <si>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</si>
  <si>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</si>
  <si>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</si>
  <si>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</si>
  <si>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</si>
  <si>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</si>
  <si>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</si>
  <si>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</si>
  <si>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</si>
  <si>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</si>
  <si>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</si>
  <si>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</si>
  <si>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</si>
  <si>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</si>
  <si>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</si>
  <si>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</si>
  <si>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</si>
  <si>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</si>
  <si>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</si>
  <si>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</si>
  <si>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</si>
  <si>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</si>
  <si>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</si>
  <si>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</si>
  <si>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</si>
  <si>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</si>
  <si>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</si>
  <si>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</si>
  <si>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</si>
  <si>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</si>
  <si>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</si>
  <si>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</si>
  <si>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</si>
  <si>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</si>
  <si>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</si>
  <si>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</si>
  <si>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</si>
  <si>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</si>
  <si>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</si>
  <si>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</si>
  <si>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</si>
  <si>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</si>
  <si>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</si>
  <si>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</si>
  <si>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</si>
  <si>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</si>
  <si>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</si>
  <si>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</si>
  <si>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</si>
  <si>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</si>
  <si>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</si>
  <si>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</si>
  <si>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</si>
  <si>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</si>
  <si>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</si>
  <si>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</si>
  <si>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</si>
  <si>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</si>
  <si>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</si>
  <si>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</si>
  <si>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</si>
  <si>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</si>
  <si>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</si>
  <si>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</si>
  <si>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</si>
  <si>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</si>
  <si>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</si>
  <si>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</si>
  <si>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</si>
  <si>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</si>
  <si>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</si>
  <si>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</si>
  <si>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</si>
  <si>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</si>
  <si>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</si>
  <si>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</si>
  <si>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</si>
  <si>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</si>
  <si>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</si>
  <si>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</si>
  <si>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</si>
  <si>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</si>
  <si>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</si>
  <si>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</si>
  <si>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</si>
  <si>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</si>
  <si>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</si>
  <si>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</si>
  <si>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</si>
  <si>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</si>
  <si>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</si>
  <si>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</si>
  <si>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</si>
  <si>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</si>
  <si>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</si>
  <si>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</si>
  <si>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</si>
  <si>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</si>
  <si>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</si>
  <si>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</si>
  <si>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</si>
  <si>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</si>
  <si>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</si>
  <si>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</si>
  <si>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</si>
  <si>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</si>
  <si>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</si>
  <si>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</si>
  <si>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</si>
  <si>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</si>
  <si>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</si>
  <si>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</si>
  <si>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</si>
  <si>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</si>
  <si>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</si>
  <si>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</si>
  <si>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</si>
  <si>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</si>
  <si>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</si>
  <si>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</si>
  <si>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</si>
  <si>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</si>
  <si>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</si>
  <si>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</si>
  <si>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</si>
  <si>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</si>
  <si>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</si>
  <si>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</si>
  <si>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</si>
  <si>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</si>
  <si>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</si>
  <si>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</si>
  <si>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</si>
  <si>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</si>
  <si>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</si>
  <si>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</si>
  <si>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</si>
  <si>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</si>
  <si>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</si>
  <si>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</si>
  <si>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</si>
  <si>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</si>
  <si>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</si>
  <si>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</si>
  <si>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</si>
  <si>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</si>
  <si>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</si>
  <si>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</si>
  <si>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</si>
  <si>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</si>
  <si>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</si>
  <si>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</si>
  <si>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</si>
  <si>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</si>
  <si>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</si>
  <si>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</si>
  <si>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</si>
  <si>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</si>
  <si>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</si>
  <si>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</si>
  <si>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</si>
  <si>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</si>
  <si>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</si>
  <si>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</si>
  <si>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</si>
  <si>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</si>
  <si>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</si>
  <si>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</si>
  <si>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</si>
  <si>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</si>
  <si>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</si>
  <si>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</si>
  <si>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</si>
  <si>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</si>
  <si>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</si>
  <si>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</si>
  <si>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</si>
  <si>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</si>
  <si>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</si>
  <si>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</si>
  <si>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</si>
  <si>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</si>
  <si>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</si>
  <si>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</si>
  <si>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</si>
  <si>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</si>
  <si>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</si>
  <si>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</si>
  <si>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</si>
  <si>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</si>
  <si>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</si>
  <si>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</si>
  <si>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</si>
  <si>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</si>
  <si>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</si>
  <si>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</si>
  <si>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</si>
  <si>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</si>
  <si>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</si>
  <si>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</si>
  <si>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</si>
  <si>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</si>
  <si>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</si>
  <si>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</si>
  <si>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</si>
  <si>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</si>
  <si>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</si>
  <si>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</si>
  <si>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</si>
  <si>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</si>
  <si>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</si>
  <si>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</si>
  <si>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</si>
  <si>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</si>
  <si>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</si>
  <si>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</si>
  <si>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</si>
  <si>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</si>
  <si>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</si>
  <si>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</si>
  <si>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</si>
  <si>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</si>
  <si>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</si>
  <si>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</si>
  <si>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</si>
  <si>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</si>
  <si>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</si>
  <si>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</si>
  <si>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</si>
  <si>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</si>
  <si>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</si>
  <si>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</si>
  <si>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</si>
  <si>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</si>
  <si>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</si>
  <si>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</si>
  <si>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</si>
  <si>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</si>
  <si>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</si>
  <si>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</si>
  <si>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</si>
  <si>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</si>
  <si>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</si>
  <si>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</si>
  <si>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</si>
  <si>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</si>
  <si>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</si>
  <si>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</si>
  <si>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</si>
  <si>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</si>
  <si>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</si>
  <si>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</si>
  <si>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</si>
  <si>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</si>
  <si>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</si>
  <si>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</si>
  <si>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</si>
  <si>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</si>
  <si>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</si>
  <si>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</si>
  <si>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</si>
  <si>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</si>
  <si>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</si>
  <si>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</si>
  <si>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</si>
  <si>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</si>
  <si>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</si>
  <si>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</si>
  <si>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</si>
  <si>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</si>
  <si>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</si>
  <si>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</si>
  <si>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</si>
  <si>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</si>
  <si>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</si>
  <si>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</si>
  <si>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</si>
  <si>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</si>
  <si>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</si>
  <si>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</si>
  <si>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</si>
  <si>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</si>
  <si>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</si>
  <si>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</si>
  <si>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</si>
  <si>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</si>
  <si>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</si>
  <si>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</si>
  <si>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</si>
  <si>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</si>
  <si>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</si>
  <si>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</si>
  <si>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</si>
  <si>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</si>
  <si>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</si>
  <si>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</si>
  <si>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</si>
  <si>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</si>
  <si>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</si>
  <si>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</si>
  <si>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</si>
  <si>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</si>
  <si>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</si>
  <si>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</si>
  <si>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</si>
  <si>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</si>
  <si>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</si>
  <si>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</si>
  <si>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</si>
  <si>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</si>
  <si>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</si>
  <si>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</si>
  <si>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</si>
  <si>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</si>
  <si>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</si>
  <si>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</si>
  <si>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</si>
  <si>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</si>
  <si>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</si>
  <si>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</si>
  <si>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</si>
  <si>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</si>
  <si>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</si>
  <si>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</si>
  <si>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</si>
  <si>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</si>
  <si>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</si>
  <si>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</si>
  <si>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</si>
  <si>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</si>
  <si>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</si>
  <si>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</si>
  <si>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</si>
  <si>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</si>
  <si>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</si>
  <si>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</si>
  <si>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</si>
  <si>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</si>
  <si>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</si>
  <si>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</si>
  <si>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</si>
  <si>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</si>
  <si>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</si>
  <si>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</si>
  <si>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</si>
  <si>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</si>
  <si>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</si>
  <si>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</si>
  <si>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</si>
  <si>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</si>
  <si>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</si>
  <si>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</si>
  <si>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</si>
  <si>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</si>
  <si>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</si>
  <si>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</si>
  <si>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</si>
  <si>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</si>
  <si>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</si>
  <si>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</si>
  <si>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</si>
  <si>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</si>
  <si>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</si>
  <si>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</si>
  <si>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</si>
  <si>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</si>
  <si>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</si>
  <si>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</si>
  <si>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</si>
  <si>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</si>
  <si>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</si>
  <si>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</si>
  <si>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</si>
  <si>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</si>
  <si>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</si>
  <si>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</si>
  <si>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</si>
  <si>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</si>
  <si>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</si>
  <si>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</si>
  <si>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</si>
  <si>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</si>
  <si>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</si>
  <si>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</si>
  <si>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</si>
  <si>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</si>
  <si>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</si>
  <si>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</si>
  <si>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</si>
  <si>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</si>
  <si>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</si>
  <si>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</si>
  <si>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</si>
  <si>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</si>
  <si>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</si>
  <si>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</si>
  <si>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</si>
  <si>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</si>
  <si>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</si>
  <si>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</si>
  <si>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</si>
  <si>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</si>
  <si>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</si>
  <si>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</si>
  <si>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</si>
  <si>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</si>
  <si>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</si>
  <si>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</si>
  <si>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</si>
  <si>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</si>
  <si>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</si>
  <si>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</si>
  <si>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</si>
  <si>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</si>
  <si>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</si>
  <si>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</si>
  <si>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</si>
  <si>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</si>
  <si>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</si>
  <si>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</si>
  <si>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</si>
  <si>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</si>
  <si>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</si>
  <si>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</si>
  <si>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</si>
  <si>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</si>
  <si>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</si>
  <si>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</si>
  <si>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</si>
  <si>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</si>
  <si>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</si>
  <si>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</si>
  <si>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</si>
  <si>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</si>
  <si>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</si>
  <si>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</si>
  <si>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</si>
  <si>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</si>
  <si>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</si>
  <si>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</si>
  <si>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</si>
  <si>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</si>
  <si>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</si>
  <si>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</si>
  <si>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</si>
  <si>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</si>
  <si>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</si>
  <si>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</si>
  <si>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</si>
  <si>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</si>
  <si>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</si>
  <si>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</si>
  <si>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</si>
  <si>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</si>
  <si>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</si>
  <si>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</si>
  <si>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</si>
  <si>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</si>
  <si>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</si>
  <si>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</si>
  <si>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</si>
  <si>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</si>
  <si>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</si>
  <si>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</si>
  <si>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</si>
  <si>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</si>
  <si>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</si>
  <si>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</si>
  <si>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</si>
  <si>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</si>
  <si>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</si>
  <si>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</si>
  <si>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</si>
  <si>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</si>
  <si>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</si>
  <si>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</si>
  <si>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</si>
  <si>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</si>
  <si>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</si>
  <si>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</si>
  <si>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</si>
  <si>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</si>
  <si>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</si>
  <si>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</si>
  <si>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</si>
  <si>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</si>
  <si>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</si>
  <si>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</si>
  <si>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</si>
  <si>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</si>
  <si>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</si>
  <si>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</si>
  <si>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</si>
  <si>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</si>
  <si>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</si>
  <si>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</si>
  <si>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</si>
  <si>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</si>
  <si>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</si>
  <si>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</si>
  <si>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</si>
  <si>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</si>
  <si>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</si>
  <si>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</si>
  <si>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</si>
  <si>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</si>
  <si>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</si>
  <si>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</si>
  <si>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</si>
  <si>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</si>
  <si>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</si>
  <si>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</si>
  <si>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</si>
  <si>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</si>
  <si>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</si>
  <si>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</si>
  <si>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</si>
  <si>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</si>
  <si>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</si>
  <si>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</si>
  <si>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</si>
  <si>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</si>
  <si>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</si>
  <si>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</si>
  <si>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</si>
  <si>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</si>
  <si>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</si>
  <si>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</si>
  <si>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</si>
  <si>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</si>
  <si>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</si>
  <si>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</si>
  <si>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</si>
  <si>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</si>
  <si>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</si>
  <si>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</si>
  <si>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</si>
  <si>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</si>
  <si>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</si>
  <si>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</si>
  <si>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</si>
  <si>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</si>
  <si>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</si>
  <si>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</si>
  <si>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</si>
  <si>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</si>
  <si>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</si>
  <si>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</si>
  <si>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</si>
  <si>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</si>
  <si>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</si>
  <si>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</si>
  <si>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</si>
  <si>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</si>
  <si>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</si>
  <si>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</si>
  <si>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</si>
  <si>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</si>
  <si>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</si>
  <si>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</si>
  <si>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</si>
  <si>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</si>
  <si>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</si>
  <si>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</si>
  <si>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</si>
  <si>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</si>
  <si>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</si>
  <si>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</si>
  <si>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</si>
  <si>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</si>
  <si>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</si>
  <si>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</si>
  <si>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</si>
  <si>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</si>
  <si>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</si>
  <si>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</si>
  <si>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</si>
  <si>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</si>
  <si>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</si>
  <si>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</si>
  <si>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</si>
  <si>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</si>
  <si>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</si>
  <si>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</si>
  <si>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</si>
  <si>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</si>
  <si>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</si>
  <si>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</si>
  <si>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</si>
  <si>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</si>
  <si>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</si>
  <si>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</si>
  <si>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</si>
  <si>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</si>
  <si>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</si>
  <si>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</si>
  <si>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</si>
  <si>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</si>
  <si>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</si>
  <si>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</si>
  <si>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</si>
  <si>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</si>
  <si>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</si>
  <si>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</si>
  <si>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</si>
  <si>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</si>
  <si>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</si>
  <si>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</si>
  <si>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</si>
  <si>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</si>
  <si>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</si>
  <si>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</si>
  <si>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</si>
  <si>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</si>
  <si>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</si>
  <si>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</si>
  <si>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</si>
  <si>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</si>
  <si>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</si>
  <si>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</si>
  <si>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</si>
  <si>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</si>
  <si>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</si>
  <si>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</si>
  <si>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</si>
  <si>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</si>
  <si>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</si>
  <si>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</si>
  <si>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</si>
  <si>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</si>
  <si>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</si>
  <si>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</si>
  <si>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</si>
  <si>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</si>
  <si>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</si>
  <si>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</si>
  <si>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</si>
  <si>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</si>
  <si>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</si>
  <si>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</si>
  <si>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</si>
  <si>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</si>
  <si>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</si>
  <si>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</si>
  <si>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</si>
  <si>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</si>
  <si>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</si>
  <si>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</si>
  <si>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</si>
  <si>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</si>
  <si>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</si>
  <si>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</si>
  <si>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</si>
  <si>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</si>
  <si>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</si>
  <si>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</si>
  <si>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</si>
  <si>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</si>
  <si>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</si>
  <si>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</si>
  <si>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</si>
  <si>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</si>
  <si>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</si>
  <si>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</si>
  <si>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</si>
  <si>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</si>
  <si>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</si>
  <si>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</si>
  <si>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</si>
  <si>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</si>
  <si>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</si>
  <si>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</si>
  <si>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</si>
  <si>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</si>
  <si>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</si>
  <si>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</si>
  <si>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</si>
  <si>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</si>
  <si>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</si>
  <si>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</si>
  <si>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</si>
  <si>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</si>
  <si>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</si>
  <si>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</si>
  <si>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</si>
  <si>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</si>
  <si>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</si>
  <si>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</si>
  <si>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</si>
  <si>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</si>
  <si>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</si>
  <si>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</si>
  <si>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</si>
  <si>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</si>
  <si>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</si>
  <si>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</si>
  <si>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</si>
  <si>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</si>
  <si>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</si>
  <si>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</si>
  <si>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</si>
  <si>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</si>
  <si>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</si>
  <si>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</si>
  <si>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</si>
  <si>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</si>
  <si>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</si>
  <si>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</si>
  <si>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</si>
  <si>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</si>
  <si>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</si>
  <si>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</si>
  <si>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</si>
  <si>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</si>
  <si>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</si>
  <si>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</si>
  <si>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</si>
  <si>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</si>
  <si>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</si>
  <si>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</si>
  <si>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</si>
  <si>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</si>
  <si>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</si>
  <si>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</si>
  <si>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</si>
  <si>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</si>
  <si>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</si>
  <si>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</si>
  <si>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</si>
  <si>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</si>
  <si>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</si>
  <si>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</si>
  <si>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</si>
  <si>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</si>
  <si>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</si>
  <si>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</si>
  <si>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</si>
  <si>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</si>
  <si>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</si>
  <si>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</si>
  <si>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</si>
  <si>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</si>
  <si>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</si>
  <si>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</si>
  <si>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</si>
  <si>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</si>
  <si>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</si>
  <si>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</si>
  <si>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</si>
  <si>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</si>
  <si>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</si>
  <si>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</si>
  <si>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</si>
  <si>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</si>
  <si>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</si>
  <si>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</si>
  <si>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</si>
  <si>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</si>
  <si>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</si>
  <si>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</si>
  <si>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</si>
  <si>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</si>
  <si>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</si>
  <si>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</si>
  <si>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</si>
  <si>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</si>
  <si>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</si>
  <si>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</si>
  <si>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</si>
  <si>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</si>
  <si>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</si>
  <si>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</si>
  <si>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</si>
  <si>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</si>
  <si>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</si>
  <si>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</si>
  <si>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</si>
  <si>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</si>
  <si>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</si>
  <si>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</si>
  <si>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</si>
  <si>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</si>
  <si>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</si>
  <si>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</si>
  <si>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</si>
  <si>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</si>
  <si>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</si>
  <si>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</si>
  <si>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</si>
  <si>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</si>
  <si>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</si>
  <si>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</si>
  <si>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</si>
  <si>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</si>
  <si>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</si>
  <si>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</si>
  <si>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</si>
  <si>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</si>
  <si>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</si>
  <si>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</si>
  <si>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</si>
  <si>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</si>
  <si>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</si>
  <si>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</si>
  <si>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</si>
  <si>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</si>
  <si>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</si>
  <si>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</si>
  <si>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</si>
  <si>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</si>
  <si>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</si>
  <si>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</si>
  <si>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</si>
  <si>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</si>
  <si>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</si>
  <si>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</si>
  <si>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</si>
  <si>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</si>
  <si>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</si>
  <si>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</si>
  <si>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</si>
  <si>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</si>
  <si>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</si>
  <si>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</si>
  <si>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</si>
  <si>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</si>
  <si>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</si>
  <si>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</si>
  <si>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</si>
  <si>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</si>
  <si>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</si>
  <si>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</si>
  <si>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</si>
  <si>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</si>
  <si>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</si>
  <si>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</si>
  <si>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</si>
  <si>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</si>
  <si>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</si>
  <si>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</si>
  <si>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</si>
  <si>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</si>
  <si>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</si>
  <si>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</si>
  <si>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</si>
  <si>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</si>
  <si>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</si>
  <si>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</si>
  <si>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</si>
  <si>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</si>
  <si>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</si>
  <si>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</si>
  <si>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</si>
  <si>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</si>
  <si>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</si>
  <si>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</si>
  <si>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</si>
  <si>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</si>
  <si>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</si>
  <si>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</si>
  <si>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</si>
  <si>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</si>
  <si>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</si>
  <si>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</si>
  <si>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</si>
  <si>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</si>
  <si>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</si>
  <si>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</si>
  <si>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</si>
  <si>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</si>
  <si>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</si>
  <si>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</si>
  <si>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</si>
  <si>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</si>
  <si>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</si>
  <si>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</si>
  <si>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</si>
  <si>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</si>
  <si>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</si>
  <si>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</si>
  <si>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</si>
  <si>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</si>
  <si>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</si>
  <si>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</si>
  <si>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</si>
  <si>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</si>
  <si>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</si>
  <si>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</si>
  <si>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</si>
  <si>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</si>
  <si>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</si>
  <si>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</si>
  <si>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</si>
  <si>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</si>
  <si>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</si>
  <si>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</si>
  <si>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</si>
  <si>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</si>
  <si>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</si>
  <si>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</si>
  <si>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</si>
  <si>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</si>
  <si>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</si>
  <si>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</si>
  <si>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</si>
  <si>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</si>
  <si>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</si>
  <si>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</si>
  <si>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</si>
  <si>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</si>
  <si>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</si>
  <si>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</si>
  <si>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</si>
  <si>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</si>
  <si>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</si>
  <si>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</si>
  <si>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</si>
  <si>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</si>
  <si>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</si>
  <si>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</si>
  <si>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</si>
  <si>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</si>
  <si>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</si>
  <si>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</si>
  <si>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</si>
  <si>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</si>
  <si>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</si>
  <si>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</si>
  <si>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</si>
  <si>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</si>
  <si>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</si>
  <si>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</si>
  <si>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</si>
  <si>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</si>
  <si>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</si>
  <si>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</si>
  <si>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</si>
  <si>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</si>
  <si>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</si>
  <si>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</si>
  <si>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</si>
  <si>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</si>
  <si>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</si>
  <si>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</si>
  <si>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</si>
  <si>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</si>
  <si>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</si>
  <si>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</si>
  <si>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</si>
  <si>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</si>
  <si>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</si>
  <si>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</si>
  <si>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</si>
  <si>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</si>
  <si>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</si>
  <si>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</si>
  <si>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</si>
  <si>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</si>
  <si>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</si>
  <si>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</si>
  <si>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</si>
  <si>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</si>
  <si>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</si>
  <si>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</si>
  <si>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</si>
  <si>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</si>
  <si>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</si>
  <si>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</si>
  <si>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</si>
  <si>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</si>
  <si>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</si>
  <si>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</si>
  <si>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</si>
  <si>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</si>
  <si>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</si>
  <si>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</si>
  <si>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</si>
  <si>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</si>
  <si>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</si>
  <si>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</si>
  <si>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</si>
  <si>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</si>
  <si>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</si>
  <si>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</si>
  <si>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</si>
  <si>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</si>
  <si>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</si>
  <si>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</si>
  <si>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</si>
  <si>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</si>
  <si>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</si>
  <si>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</si>
  <si>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</si>
  <si>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</si>
  <si>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</si>
  <si>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</si>
  <si>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</si>
  <si>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</si>
  <si>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</si>
  <si>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</si>
  <si>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</si>
  <si>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</si>
  <si>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</si>
  <si>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</si>
  <si>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</si>
  <si>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</si>
  <si>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</si>
  <si>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</si>
  <si>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</si>
  <si>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</si>
  <si>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</si>
  <si>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</si>
  <si>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</si>
  <si>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</si>
  <si>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</si>
  <si>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</si>
  <si>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</si>
  <si>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</si>
  <si>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</si>
  <si>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</si>
  <si>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</si>
  <si>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</si>
  <si>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</si>
  <si>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</si>
  <si>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</si>
  <si>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</si>
  <si>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</si>
  <si>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</si>
  <si>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</si>
  <si>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</si>
  <si>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</si>
  <si>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</si>
  <si>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</si>
  <si>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</si>
  <si>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</si>
  <si>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</si>
  <si>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</si>
  <si>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</si>
  <si>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</si>
  <si>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</si>
  <si>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</si>
  <si>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</si>
  <si>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</si>
  <si>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</si>
  <si>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</si>
  <si>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</si>
  <si>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</si>
  <si>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</si>
  <si>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</si>
  <si>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</si>
  <si>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</si>
  <si>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</si>
  <si>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</si>
  <si>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</si>
  <si>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</si>
  <si>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</si>
  <si>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</si>
  <si>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</si>
  <si>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</si>
  <si>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</si>
  <si>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</si>
  <si>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</si>
  <si>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</si>
  <si>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</si>
  <si>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</si>
  <si>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</si>
  <si>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</si>
  <si>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</si>
  <si>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</si>
  <si>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</si>
  <si>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</si>
  <si>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</si>
  <si>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</si>
  <si>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</si>
  <si>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</si>
  <si>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</si>
  <si>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</si>
  <si>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</si>
  <si>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</si>
  <si>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</si>
  <si>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</si>
  <si>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</si>
  <si>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</si>
  <si>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</si>
  <si>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</si>
  <si>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</si>
  <si>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</si>
  <si>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</si>
  <si>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</si>
  <si>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</si>
  <si>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</si>
  <si>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</si>
  <si>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</si>
  <si>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</si>
  <si>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</si>
  <si>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</si>
  <si>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</si>
  <si>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</si>
  <si>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</si>
  <si>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</si>
  <si>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</si>
  <si>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</si>
  <si>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</si>
  <si>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</si>
  <si>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</si>
  <si>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</si>
  <si>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</si>
  <si>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</si>
  <si>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</si>
  <si>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</si>
  <si>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</si>
  <si>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</si>
  <si>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</si>
  <si>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</si>
  <si>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</si>
  <si>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</si>
  <si>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</si>
  <si>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</si>
  <si>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</si>
  <si>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</si>
  <si>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</si>
  <si>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</si>
  <si>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</si>
  <si>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</si>
  <si>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</si>
  <si>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</si>
  <si>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</si>
  <si>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</si>
  <si>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</si>
  <si>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</si>
  <si>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</si>
  <si>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</si>
  <si>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</si>
  <si>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</si>
  <si>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</si>
  <si>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</si>
  <si>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</si>
  <si>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</si>
  <si>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</si>
  <si>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</si>
  <si>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</si>
  <si>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</si>
  <si>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</si>
  <si>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</si>
  <si>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</si>
  <si>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</si>
  <si>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</si>
  <si>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</si>
  <si>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</si>
  <si>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</si>
  <si>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</si>
  <si>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</si>
  <si>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</si>
  <si>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</si>
  <si>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</si>
  <si>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</si>
  <si>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</si>
  <si>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</si>
  <si>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</si>
  <si>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</si>
  <si>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</si>
  <si>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</si>
  <si>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</si>
  <si>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</si>
  <si>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</si>
  <si>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</si>
  <si>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</si>
  <si>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</si>
  <si>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</si>
  <si>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</si>
  <si>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</si>
  <si>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</si>
  <si>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</si>
  <si>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</si>
  <si>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</si>
  <si>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</si>
  <si>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</si>
  <si>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</si>
  <si>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</si>
  <si>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</si>
  <si>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</si>
  <si>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</si>
  <si>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</si>
  <si>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</si>
  <si>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</si>
  <si>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</si>
  <si>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</si>
  <si>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</si>
  <si>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</si>
  <si>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</si>
  <si>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</si>
  <si>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</si>
  <si>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</si>
  <si>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</si>
  <si>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</si>
  <si>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</si>
  <si>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</si>
  <si>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</si>
  <si>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</si>
  <si>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</si>
  <si>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</si>
  <si>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</si>
  <si>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</si>
  <si>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</si>
  <si>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</si>
  <si>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</si>
  <si>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</si>
  <si>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</si>
  <si>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</si>
  <si>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</si>
  <si>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</si>
  <si>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</si>
  <si>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</si>
  <si>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</si>
  <si>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</si>
  <si>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</si>
  <si>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</si>
  <si>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</si>
  <si>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</si>
  <si>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</si>
  <si>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</si>
  <si>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</si>
  <si>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</si>
  <si>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</si>
  <si>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</si>
  <si>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</si>
  <si>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</si>
  <si>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</si>
  <si>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</si>
  <si>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</si>
  <si>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</si>
  <si>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</si>
  <si>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</si>
  <si>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</si>
  <si>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</si>
  <si>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</si>
  <si>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</si>
  <si>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</si>
  <si>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</si>
  <si>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</si>
  <si>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</si>
  <si>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</si>
  <si>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</si>
  <si>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</si>
  <si>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</si>
  <si>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</si>
  <si>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</si>
  <si>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</si>
  <si>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</si>
  <si>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</si>
  <si>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</si>
  <si>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</si>
  <si>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</si>
  <si>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</si>
  <si>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</si>
  <si>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</si>
  <si>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</si>
  <si>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</si>
  <si>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</si>
  <si>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</si>
  <si>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</si>
  <si>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</si>
  <si>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</si>
  <si>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</si>
  <si>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</si>
  <si>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</si>
  <si>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</si>
  <si>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</si>
  <si>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</si>
  <si>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</si>
  <si>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</si>
  <si>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</si>
  <si>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</si>
  <si>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</si>
  <si>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</si>
  <si>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</si>
  <si>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</si>
  <si>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</si>
  <si>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</si>
  <si>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</si>
  <si>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</si>
  <si>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</si>
  <si>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</si>
  <si>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</si>
  <si>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</si>
  <si>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</si>
  <si>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</si>
  <si>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</si>
  <si>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</si>
  <si>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</si>
  <si>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</si>
  <si>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</si>
  <si>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</si>
  <si>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</si>
  <si>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</si>
  <si>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</si>
  <si>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</si>
  <si>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</si>
  <si>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</si>
  <si>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</si>
  <si>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</si>
  <si>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</si>
  <si>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</si>
  <si>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</si>
  <si>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</si>
  <si>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</si>
  <si>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</si>
  <si>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</si>
  <si>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</si>
  <si>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</si>
  <si>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</si>
  <si>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</si>
  <si>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</si>
  <si>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</si>
  <si>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</si>
  <si>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</si>
  <si>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</si>
  <si>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</si>
  <si>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</si>
  <si>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</si>
  <si>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</si>
  <si>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</si>
  <si>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</si>
  <si>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</si>
  <si>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</si>
  <si>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</si>
  <si>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</si>
  <si>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</si>
  <si>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</si>
  <si>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</si>
  <si>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</si>
  <si>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</si>
  <si>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</si>
  <si>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</si>
  <si>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</si>
  <si>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</si>
  <si>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</si>
  <si>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</si>
  <si>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</si>
  <si>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</si>
  <si>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</si>
  <si>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</si>
  <si>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</si>
  <si>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</si>
  <si>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</si>
  <si>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</si>
  <si>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</si>
  <si>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</si>
  <si>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</si>
  <si>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</si>
  <si>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</si>
  <si>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</si>
  <si>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</si>
  <si>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</si>
  <si>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</si>
  <si>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</si>
  <si>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</si>
  <si>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</si>
  <si>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</si>
  <si>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</si>
  <si>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</si>
  <si>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</si>
  <si>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</si>
  <si>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</si>
  <si>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</si>
  <si>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</si>
  <si>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</si>
  <si>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</si>
  <si>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</si>
  <si>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</si>
  <si>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</si>
  <si>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</si>
  <si>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</si>
  <si>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</si>
  <si>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</si>
  <si>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</si>
  <si>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</si>
  <si>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</si>
  <si>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</si>
  <si>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</si>
  <si>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</si>
  <si>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</si>
  <si>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</si>
  <si>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</si>
  <si>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</si>
  <si>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</si>
  <si>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</si>
  <si>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</si>
  <si>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</si>
  <si>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</si>
  <si>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</si>
  <si>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</si>
  <si>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</si>
  <si>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</si>
  <si>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</si>
  <si>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</si>
  <si>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</si>
  <si>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</si>
  <si>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</si>
  <si>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</si>
  <si>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</si>
  <si>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</si>
  <si>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</si>
  <si>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</si>
  <si>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</si>
  <si>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</si>
  <si>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</si>
  <si>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</si>
  <si>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</si>
  <si>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</si>
  <si>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</si>
  <si>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</si>
  <si>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</si>
  <si>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</si>
  <si>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</si>
  <si>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</si>
  <si>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</si>
  <si>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</si>
  <si>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</si>
  <si>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</si>
  <si>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</si>
  <si>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</si>
  <si>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</si>
  <si>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</si>
  <si>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</si>
  <si>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</si>
  <si>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</si>
  <si>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</si>
  <si>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</si>
  <si>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</si>
  <si>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</si>
  <si>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</si>
  <si>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</si>
  <si>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</si>
  <si>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</si>
  <si>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</si>
  <si>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</si>
  <si>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</si>
  <si>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</si>
  <si>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</si>
  <si>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</si>
  <si>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</si>
  <si>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</si>
  <si>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</si>
  <si>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</si>
  <si>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</si>
  <si>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</si>
  <si>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</si>
  <si>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</si>
  <si>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</si>
  <si>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</si>
  <si>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</si>
  <si>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</si>
  <si>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</si>
  <si>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</si>
  <si>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</si>
  <si>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</si>
  <si>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</si>
  <si>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</si>
  <si>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</si>
  <si>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</si>
  <si>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</si>
  <si>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</si>
  <si>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</si>
  <si>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</si>
  <si>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</si>
  <si>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</si>
  <si>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</si>
  <si>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</si>
  <si>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</si>
  <si>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</si>
  <si>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</si>
  <si>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</si>
  <si>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</si>
  <si>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</si>
  <si>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</si>
  <si>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</si>
  <si>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</si>
  <si>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</si>
  <si>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</si>
  <si>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</si>
  <si>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</si>
  <si>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</si>
  <si>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</si>
  <si>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</si>
  <si>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</si>
  <si>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</si>
  <si>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</si>
  <si>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</si>
  <si>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</si>
  <si>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</si>
  <si>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</si>
  <si>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</si>
  <si>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</si>
  <si>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</si>
  <si>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</si>
  <si>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</si>
  <si>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</si>
  <si>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</si>
  <si>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</si>
  <si>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</si>
  <si>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</si>
  <si>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</si>
  <si>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</si>
  <si>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</si>
  <si>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</si>
  <si>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</si>
  <si>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</si>
  <si>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</si>
  <si>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</si>
  <si>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</si>
  <si>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</si>
  <si>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</si>
  <si>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</si>
  <si>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</si>
  <si>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</si>
  <si>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</si>
  <si>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</si>
  <si>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</si>
  <si>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</si>
  <si>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</si>
  <si>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</si>
  <si>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</si>
  <si>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</si>
  <si>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</si>
  <si>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</si>
  <si>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</si>
  <si>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</si>
  <si>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</si>
  <si>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</si>
  <si>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</si>
  <si>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</si>
  <si>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</si>
  <si>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</si>
  <si>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</si>
  <si>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</si>
  <si>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</si>
  <si>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</si>
  <si>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</si>
  <si>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</si>
  <si>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</si>
  <si>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</si>
  <si>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</si>
  <si>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</si>
  <si>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</si>
  <si>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</si>
  <si>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</si>
  <si>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</si>
  <si>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</si>
  <si>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</si>
  <si>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</si>
  <si>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</si>
  <si>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</si>
  <si>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</si>
  <si>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</si>
  <si>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</si>
  <si>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</si>
  <si>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</si>
  <si>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</si>
  <si>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</si>
  <si>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</si>
  <si>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</si>
  <si>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</si>
  <si>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</si>
  <si>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</si>
  <si>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</si>
  <si>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</si>
  <si>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</si>
  <si>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</si>
  <si>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</si>
  <si>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</si>
  <si>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</si>
  <si>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</si>
  <si>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</si>
  <si>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</si>
  <si>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</si>
  <si>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</si>
  <si>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</si>
  <si>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</si>
  <si>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</si>
  <si>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</si>
  <si>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</si>
  <si>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</si>
  <si>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</si>
  <si>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</si>
  <si>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</si>
  <si>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</si>
  <si>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</si>
  <si>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</si>
  <si>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</si>
  <si>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</si>
  <si>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</si>
  <si>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</si>
  <si>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</si>
  <si>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</si>
  <si>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</si>
  <si>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</si>
  <si>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</si>
  <si>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</si>
  <si>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</si>
  <si>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</si>
  <si>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</si>
  <si>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</si>
  <si>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</si>
  <si>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</si>
  <si>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</si>
  <si>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</si>
  <si>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</si>
  <si>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</si>
  <si>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</si>
  <si>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</si>
  <si>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</si>
  <si>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</si>
  <si>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</si>
  <si>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</si>
  <si>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</si>
  <si>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</si>
  <si>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</si>
  <si>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</si>
  <si>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</si>
  <si>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</si>
  <si>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</si>
  <si>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</si>
  <si>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</si>
  <si>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</si>
  <si>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</si>
  <si>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</si>
  <si>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</si>
  <si>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</si>
  <si>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</si>
  <si>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</si>
  <si>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</si>
  <si>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</si>
  <si>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</si>
  <si>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</si>
  <si>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</si>
  <si>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</si>
  <si>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</si>
  <si>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</si>
  <si>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</si>
  <si>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</si>
  <si>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</si>
  <si>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</si>
  <si>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</si>
  <si>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</si>
  <si>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</si>
  <si>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</si>
  <si>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</si>
  <si>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</si>
  <si>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</si>
  <si>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</si>
  <si>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</si>
  <si>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</si>
  <si>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</si>
  <si>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</si>
  <si>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</si>
  <si>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</si>
  <si>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</si>
  <si>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</si>
  <si>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</si>
  <si>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</si>
  <si>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</si>
  <si>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</si>
  <si>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</si>
  <si>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</si>
  <si>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</si>
  <si>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</si>
  <si>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</si>
  <si>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</si>
  <si>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</si>
  <si>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</si>
  <si>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</si>
  <si>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</si>
  <si>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</si>
  <si>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</si>
  <si>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</si>
  <si>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</si>
  <si>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</si>
  <si>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</si>
  <si>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</si>
  <si>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</si>
  <si>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</si>
  <si>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</si>
  <si>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</si>
  <si>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</si>
  <si>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</si>
  <si>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</si>
  <si>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</si>
  <si>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</si>
  <si>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</si>
  <si>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</si>
  <si>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</si>
  <si>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</si>
  <si>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</si>
  <si>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</si>
  <si>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</si>
  <si>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</si>
  <si>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</si>
  <si>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</si>
  <si>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</si>
  <si>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</si>
  <si>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</si>
  <si>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</si>
  <si>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</si>
  <si>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</si>
  <si>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</si>
  <si>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</si>
  <si>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</si>
  <si>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</si>
  <si>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</si>
  <si>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</si>
  <si>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</si>
  <si>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</si>
  <si>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</si>
  <si>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</si>
  <si>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</si>
  <si>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</si>
  <si>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</si>
  <si>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</si>
  <si>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</si>
  <si>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</si>
  <si>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</si>
  <si>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</si>
  <si>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</si>
  <si>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</si>
  <si>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</si>
  <si>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</si>
  <si>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</si>
  <si>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</si>
  <si>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</si>
  <si>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</si>
  <si>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</si>
  <si>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</si>
  <si>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</si>
  <si>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</si>
  <si>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</si>
  <si>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</si>
  <si>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</si>
  <si>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</si>
  <si>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</si>
  <si>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</si>
  <si>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</si>
  <si>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</si>
  <si>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</si>
  <si>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</si>
  <si>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</si>
  <si>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</si>
  <si>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</si>
  <si>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</si>
  <si>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</si>
  <si>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</si>
  <si>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</si>
  <si>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</si>
  <si>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</si>
  <si>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</si>
  <si>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</si>
  <si>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</si>
  <si>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</si>
  <si>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</si>
  <si>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</si>
  <si>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</si>
  <si>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</si>
  <si>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</si>
  <si>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</si>
  <si>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</si>
  <si>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</si>
  <si>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</si>
  <si>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</si>
  <si>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</si>
  <si>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</si>
  <si>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</si>
  <si>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</si>
  <si>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</si>
  <si>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</si>
  <si>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</si>
  <si>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</si>
  <si>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</si>
  <si>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</si>
  <si>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</si>
  <si>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</si>
  <si>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</si>
  <si>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</si>
  <si>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</si>
  <si>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</si>
  <si>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</si>
  <si>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</si>
  <si>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</si>
  <si>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</si>
  <si>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</si>
  <si>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</si>
  <si>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</si>
  <si>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</si>
  <si>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</si>
  <si>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</si>
  <si>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</si>
  <si>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</si>
  <si>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</si>
  <si>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</si>
  <si>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</si>
  <si>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</si>
  <si>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</si>
  <si>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</si>
  <si>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</si>
  <si>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</si>
  <si>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</si>
  <si>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</si>
  <si>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</si>
  <si>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</si>
  <si>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</si>
  <si>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</si>
  <si>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</si>
  <si>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</si>
  <si>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</si>
  <si>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</si>
  <si>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</si>
  <si>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</si>
  <si>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</si>
  <si>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</si>
  <si>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</si>
  <si>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</si>
  <si>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</si>
  <si>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</si>
  <si>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</si>
  <si>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</si>
  <si>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</si>
  <si>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</si>
  <si>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</si>
  <si>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</si>
  <si>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</si>
  <si>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</si>
  <si>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</si>
  <si>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</si>
  <si>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</si>
  <si>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</si>
  <si>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</si>
  <si>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</si>
  <si>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</si>
  <si>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</si>
  <si>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</si>
  <si>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</si>
  <si>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</si>
  <si>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</si>
  <si>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</si>
  <si>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</si>
  <si>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</si>
  <si>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</si>
  <si>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</si>
  <si>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</si>
  <si>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</si>
  <si>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</si>
  <si>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</si>
  <si>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</si>
  <si>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</si>
  <si>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</si>
  <si>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</si>
  <si>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</si>
  <si>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</si>
  <si>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</si>
  <si>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</si>
  <si>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</si>
  <si>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</si>
  <si>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</si>
  <si>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</si>
  <si>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</si>
  <si>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</si>
  <si>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</si>
  <si>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</si>
  <si>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</si>
  <si>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</si>
  <si>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</si>
  <si>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</si>
  <si>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</si>
  <si>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</si>
  <si>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</si>
  <si>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</si>
  <si>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</si>
  <si>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</si>
  <si>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</si>
  <si>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</si>
  <si>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</si>
  <si>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</si>
  <si>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</si>
  <si>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</si>
  <si>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</si>
  <si>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</si>
  <si>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</si>
  <si>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</si>
  <si>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</si>
  <si>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</si>
  <si>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</si>
  <si>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</si>
  <si>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</si>
  <si>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</si>
  <si>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</si>
  <si>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</si>
  <si>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</si>
  <si>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</si>
  <si>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</si>
  <si>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</si>
  <si>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</si>
  <si>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</si>
  <si>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</si>
  <si>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</si>
  <si>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</si>
  <si>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</si>
  <si>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</si>
  <si>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</si>
  <si>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</si>
  <si>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</si>
  <si>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</si>
  <si>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</si>
  <si>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</si>
  <si>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</si>
  <si>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</si>
  <si>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</si>
  <si>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</si>
  <si>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</si>
  <si>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</si>
  <si>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</si>
  <si>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</si>
  <si>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</si>
  <si>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</si>
  <si>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</si>
  <si>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</si>
  <si>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</si>
  <si>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</si>
  <si>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</si>
  <si>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</si>
  <si>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</si>
  <si>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</si>
  <si>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</si>
  <si>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</si>
  <si>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</si>
  <si>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</si>
  <si>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</si>
  <si>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</si>
  <si>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</si>
  <si>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</si>
  <si>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</si>
  <si>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</si>
  <si>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</si>
  <si>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</si>
  <si>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</si>
  <si>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</si>
  <si>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</si>
  <si>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</si>
  <si>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</si>
  <si>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</si>
  <si>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</si>
  <si>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</si>
  <si>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</si>
  <si>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</si>
  <si>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</si>
  <si>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</si>
  <si>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</si>
  <si>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</si>
  <si>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</si>
  <si>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</si>
  <si>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</si>
  <si>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</si>
  <si>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</si>
  <si>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</si>
  <si>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</si>
  <si>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</si>
  <si>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</si>
  <si>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</si>
  <si>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</si>
  <si>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</si>
  <si>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</si>
  <si>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</si>
  <si>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</si>
  <si>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</si>
  <si>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</si>
  <si>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</si>
  <si>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</si>
  <si>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</si>
  <si>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</si>
  <si>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</si>
  <si>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</si>
  <si>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</si>
  <si>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</si>
  <si>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</si>
  <si>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</si>
  <si>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</si>
  <si>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</si>
  <si>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</si>
  <si>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</si>
  <si>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</si>
  <si>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</si>
  <si>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</si>
  <si>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</si>
  <si>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</si>
  <si>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</si>
  <si>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</si>
  <si>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</si>
  <si>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</si>
  <si>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</si>
  <si>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</si>
  <si>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</si>
  <si>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</si>
  <si>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</si>
  <si>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</si>
  <si>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</si>
  <si>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</si>
  <si>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</si>
  <si>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</si>
  <si>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</si>
  <si>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</si>
  <si>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</si>
  <si>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</si>
  <si>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</si>
  <si>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</si>
  <si>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</si>
  <si>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</si>
  <si>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</si>
  <si>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</si>
  <si>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</si>
  <si>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</si>
  <si>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</si>
  <si>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</si>
  <si>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</si>
  <si>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</si>
  <si>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</si>
  <si>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</si>
  <si>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</si>
  <si>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</si>
  <si>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</si>
  <si>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</si>
  <si>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</si>
  <si>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</si>
  <si>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</si>
  <si>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</si>
  <si>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</si>
  <si>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</si>
  <si>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</si>
  <si>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</si>
  <si>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</si>
  <si>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</si>
  <si>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</si>
  <si>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</si>
  <si>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</si>
  <si>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</si>
  <si>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</si>
  <si>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</si>
  <si>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</si>
  <si>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</si>
  <si>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</si>
  <si>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</si>
  <si>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</si>
  <si>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</si>
  <si>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</si>
  <si>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</si>
  <si>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</si>
  <si>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</si>
  <si>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</si>
  <si>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</si>
  <si>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</si>
  <si>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</si>
  <si>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</si>
  <si>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</si>
  <si>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</si>
  <si>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</si>
  <si>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</si>
  <si>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</si>
  <si>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</si>
  <si>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</si>
  <si>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</si>
  <si>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</si>
  <si>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</si>
  <si>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</si>
  <si>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</si>
  <si>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</si>
  <si>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</si>
  <si>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</si>
  <si>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</si>
  <si>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</si>
  <si>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</si>
  <si>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</si>
  <si>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</si>
  <si>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</si>
  <si>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</si>
  <si>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</si>
  <si>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</si>
  <si>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</si>
  <si>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</si>
  <si>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</si>
  <si>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</si>
  <si>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</si>
  <si>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</si>
  <si>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</si>
  <si>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</si>
  <si>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</si>
  <si>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</si>
  <si>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</si>
  <si>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</si>
  <si>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</si>
  <si>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</si>
  <si>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</si>
  <si>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</si>
  <si>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</si>
  <si>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</si>
  <si>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</si>
  <si>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</si>
  <si>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</si>
  <si>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</si>
  <si>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</si>
  <si>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</si>
  <si>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</si>
  <si>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</si>
  <si>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</si>
  <si>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</si>
  <si>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</si>
  <si>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</si>
  <si>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</si>
  <si>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</si>
  <si>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</si>
  <si>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</si>
  <si>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</si>
  <si>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</si>
  <si>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</si>
  <si>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</si>
  <si>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</si>
  <si>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</si>
  <si>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</si>
  <si>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</si>
  <si>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</si>
  <si>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</si>
  <si>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</si>
  <si>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</si>
  <si>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</si>
  <si>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</si>
  <si>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</si>
  <si>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</si>
  <si>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</si>
  <si>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</si>
  <si>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</si>
  <si>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</si>
  <si>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</si>
  <si>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</si>
  <si>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</si>
  <si>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</si>
  <si>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</si>
  <si>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</si>
  <si>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</si>
  <si>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</si>
  <si>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</si>
  <si>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</si>
  <si>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</si>
  <si>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</si>
  <si>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</si>
  <si>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</si>
  <si>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</si>
  <si>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</si>
  <si>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</si>
  <si>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</si>
  <si>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</si>
  <si>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</si>
  <si>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</si>
  <si>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</si>
  <si>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</si>
  <si>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</si>
  <si>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</si>
  <si>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</si>
  <si>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</si>
  <si>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</si>
  <si>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</si>
  <si>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</si>
  <si>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</si>
  <si>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</si>
  <si>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</si>
  <si>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</si>
  <si>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</si>
  <si>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</si>
  <si>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</si>
  <si>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</si>
  <si>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</si>
  <si>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</si>
  <si>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</si>
  <si>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</si>
  <si>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</si>
  <si>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</si>
  <si>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</si>
  <si>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</si>
  <si>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</si>
  <si>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</si>
  <si>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</si>
  <si>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</si>
  <si>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</si>
  <si>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</si>
  <si>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</si>
  <si>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</si>
  <si>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</si>
  <si>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</si>
  <si>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</si>
  <si>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</si>
  <si>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</si>
  <si>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</si>
  <si>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</si>
  <si>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</si>
  <si>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</si>
  <si>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</si>
  <si>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</si>
  <si>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</si>
  <si>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</si>
  <si>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</si>
  <si>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</si>
  <si>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</si>
  <si>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</si>
  <si>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</si>
  <si>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</si>
  <si>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</si>
  <si>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</si>
  <si>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</si>
  <si>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</si>
  <si>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</si>
  <si>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</si>
  <si>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</si>
  <si>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</si>
  <si>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</si>
  <si>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</si>
  <si>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</si>
  <si>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</si>
  <si>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</si>
  <si>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</si>
  <si>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</si>
  <si>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</si>
  <si>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</si>
  <si>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</si>
  <si>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</si>
  <si>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</si>
  <si>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</si>
  <si>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</si>
  <si>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</si>
  <si>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</si>
  <si>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</si>
  <si>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</si>
  <si>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</si>
  <si>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</si>
  <si>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</si>
  <si>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</si>
  <si>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</si>
  <si>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</si>
  <si>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</si>
  <si>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</si>
  <si>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</si>
  <si>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</si>
  <si>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</si>
  <si>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</si>
  <si>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</si>
  <si>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</si>
  <si>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</si>
  <si>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</si>
  <si>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</si>
  <si>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</si>
  <si>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</si>
  <si>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</si>
  <si>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</si>
  <si>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</si>
  <si>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</si>
  <si>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</si>
  <si>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</si>
  <si>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</si>
  <si>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</si>
  <si>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</si>
  <si>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</si>
  <si>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</si>
  <si>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</si>
  <si>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</si>
  <si>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</si>
  <si>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</si>
  <si>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</si>
  <si>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</si>
  <si>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</si>
  <si>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</si>
  <si>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</si>
  <si>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</si>
  <si>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</si>
  <si>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</si>
  <si>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</si>
  <si>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</si>
  <si>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</si>
  <si>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</si>
  <si>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</si>
  <si>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</si>
  <si>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</si>
  <si>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</si>
  <si>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</si>
  <si>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</si>
  <si>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</si>
  <si>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</si>
  <si>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</si>
  <si>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</si>
  <si>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</si>
  <si>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</si>
  <si>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</si>
  <si>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</si>
  <si>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</si>
  <si>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</si>
  <si>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</si>
  <si>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</si>
  <si>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</si>
  <si>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</si>
  <si>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</si>
  <si>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</si>
  <si>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</si>
  <si>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</si>
  <si>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</si>
  <si>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</si>
  <si>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</si>
  <si>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</si>
  <si>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</si>
  <si>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</si>
  <si>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</si>
  <si>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</si>
  <si>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</si>
  <si>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</si>
  <si>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</si>
  <si>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</si>
  <si>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</si>
  <si>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</si>
  <si>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</si>
  <si>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</si>
  <si>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</si>
  <si>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</si>
  <si>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</si>
  <si>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</si>
  <si>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</si>
  <si>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</si>
  <si>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</si>
  <si>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</si>
  <si>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</si>
  <si>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</si>
  <si>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</si>
  <si>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</si>
  <si>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</si>
  <si>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</si>
  <si>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</si>
  <si>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</si>
  <si>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</si>
  <si>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</si>
  <si>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</si>
  <si>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</si>
  <si>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</si>
  <si>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</si>
  <si>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</si>
  <si>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</si>
  <si>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</si>
  <si>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</si>
  <si>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</si>
  <si>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</si>
  <si>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</si>
  <si>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</si>
  <si>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</si>
  <si>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</si>
  <si>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</si>
  <si>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</si>
  <si>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</si>
  <si>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</si>
  <si>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</si>
  <si>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</si>
  <si>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</si>
  <si>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</si>
  <si>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</si>
  <si>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</si>
  <si>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</si>
  <si>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</si>
  <si>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</si>
  <si>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</si>
  <si>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</si>
  <si>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</si>
  <si>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</si>
  <si>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</si>
  <si>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</si>
  <si>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</si>
  <si>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</si>
  <si>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</si>
  <si>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</si>
  <si>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</si>
  <si>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</si>
  <si>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</si>
  <si>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</si>
  <si>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</si>
  <si>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</si>
  <si>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</si>
  <si>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</si>
  <si>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</si>
  <si>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</si>
  <si>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</si>
  <si>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</si>
  <si>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</si>
  <si>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</si>
  <si>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</si>
  <si>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</si>
  <si>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</si>
  <si>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</si>
  <si>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</si>
  <si>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</si>
  <si>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</si>
  <si>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</si>
  <si>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</si>
  <si>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</si>
  <si>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</si>
  <si>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</si>
  <si>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</si>
  <si>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</si>
  <si>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</si>
  <si>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</si>
  <si>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</si>
  <si>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</si>
  <si>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</si>
  <si>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</si>
  <si>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</si>
  <si>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</si>
  <si>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</si>
  <si>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</si>
  <si>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</si>
  <si>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</si>
  <si>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</si>
  <si>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</si>
  <si>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</si>
  <si>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</si>
  <si>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</si>
  <si>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</si>
  <si>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</si>
  <si>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</si>
  <si>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</si>
  <si>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</si>
  <si>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</si>
  <si>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</si>
  <si>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</si>
  <si>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</si>
  <si>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</si>
  <si>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</si>
  <si>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</si>
  <si>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</si>
  <si>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</si>
  <si>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</si>
  <si>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</si>
  <si>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</si>
  <si>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</si>
  <si>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</si>
  <si>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</si>
  <si>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</si>
  <si>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</si>
  <si>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</si>
  <si>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</si>
  <si>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</si>
  <si>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</si>
  <si>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</si>
  <si>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</si>
  <si>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</si>
  <si>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</si>
  <si>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</si>
  <si>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</si>
  <si>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</si>
  <si>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</si>
  <si>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</si>
  <si>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</si>
  <si>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</si>
  <si>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</si>
  <si>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</si>
  <si>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</si>
  <si>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</si>
  <si>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</si>
  <si>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</si>
  <si>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</si>
  <si>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</si>
  <si>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</si>
  <si>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</si>
  <si>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</si>
  <si>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</si>
  <si>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</si>
  <si>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</si>
  <si>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</si>
  <si>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</si>
  <si>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</si>
  <si>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</si>
  <si>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</si>
  <si>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</si>
  <si>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</si>
  <si>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</si>
  <si>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</si>
  <si>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</si>
  <si>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</si>
  <si>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</si>
  <si>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</si>
  <si>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</si>
  <si>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</si>
  <si>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</si>
  <si>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</si>
  <si>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</si>
  <si>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</si>
  <si>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</si>
  <si>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</si>
  <si>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</si>
  <si>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</si>
  <si>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</si>
  <si>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</si>
  <si>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</si>
  <si>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</si>
  <si>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</si>
  <si>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</si>
  <si>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</si>
  <si>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</si>
  <si>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</si>
  <si>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</si>
  <si>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</si>
  <si>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</si>
  <si>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</si>
  <si>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</si>
  <si>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</si>
  <si>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</si>
  <si>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</si>
  <si>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</si>
  <si>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</si>
  <si>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</si>
  <si>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</si>
  <si>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</si>
  <si>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</si>
  <si>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</si>
  <si>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</si>
  <si>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</si>
  <si>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</si>
  <si>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</si>
  <si>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</si>
  <si>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</si>
  <si>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</si>
  <si>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</si>
  <si>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</si>
  <si>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</si>
  <si>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</si>
  <si>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</si>
  <si>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</si>
  <si>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</si>
  <si>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</si>
  <si>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</si>
  <si>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</si>
  <si>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</si>
  <si>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</si>
  <si>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</si>
  <si>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</si>
  <si>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</si>
  <si>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</si>
  <si>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</si>
  <si>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</si>
  <si>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</si>
  <si>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</si>
  <si>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</si>
  <si>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</si>
  <si>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</si>
  <si>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</si>
  <si>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</si>
  <si>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</si>
  <si>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</si>
  <si>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</si>
  <si>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</si>
  <si>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</si>
  <si>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</si>
  <si>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</si>
  <si>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</si>
  <si>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</si>
  <si>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</si>
  <si>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</si>
  <si>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</si>
  <si>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</si>
  <si>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</si>
  <si>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</si>
  <si>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</si>
  <si>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</si>
  <si>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</si>
  <si>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</si>
  <si>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</si>
  <si>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</si>
  <si>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</si>
  <si>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</si>
  <si>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</si>
  <si>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</si>
  <si>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</si>
  <si>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</si>
  <si>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</si>
  <si>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</si>
  <si>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</si>
  <si>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</si>
  <si>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</si>
  <si>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</si>
  <si>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</si>
  <si>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</si>
  <si>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</si>
  <si>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</si>
  <si>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</si>
  <si>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</si>
  <si>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</si>
  <si>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</si>
  <si>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</si>
  <si>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</si>
  <si>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</si>
  <si>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</si>
  <si>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</si>
  <si>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</si>
  <si>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</si>
  <si>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</si>
  <si>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</si>
  <si>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</si>
  <si>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</si>
  <si>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</si>
  <si>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</si>
  <si>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</si>
  <si>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</si>
  <si>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</si>
  <si>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</si>
  <si>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</si>
  <si>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</si>
  <si>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</si>
  <si>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</si>
  <si>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</si>
  <si>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</si>
  <si>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</si>
  <si>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</si>
  <si>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</si>
  <si>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</si>
  <si>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</si>
  <si>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</si>
  <si>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</si>
  <si>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</si>
  <si>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</si>
  <si>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</si>
  <si>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</si>
  <si>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</si>
  <si>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</si>
  <si>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</si>
  <si>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</si>
  <si>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</si>
  <si>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</si>
  <si>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</si>
  <si>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</si>
  <si>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</si>
  <si>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</si>
  <si>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</si>
  <si>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</si>
  <si>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</si>
  <si>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</si>
  <si>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</si>
  <si>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</si>
  <si>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</si>
  <si>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</si>
  <si>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</si>
  <si>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</si>
  <si>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</si>
  <si>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</si>
  <si>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</si>
  <si>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</si>
  <si>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</si>
  <si>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</si>
  <si>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</si>
  <si>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</si>
  <si>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</si>
  <si>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</si>
  <si>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</si>
  <si>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</si>
  <si>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</si>
  <si>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</si>
  <si>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</si>
  <si>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</si>
  <si>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</si>
  <si>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</si>
  <si>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</si>
  <si>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</si>
  <si>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</si>
  <si>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</si>
  <si>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</si>
  <si>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</si>
  <si>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</si>
  <si>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</si>
  <si>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</si>
  <si>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</si>
  <si>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</si>
  <si>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</si>
  <si>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</si>
  <si>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</si>
  <si>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</si>
  <si>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</si>
  <si>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</si>
  <si>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</si>
  <si>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</si>
  <si>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</si>
  <si>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</si>
  <si>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</si>
  <si>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</si>
  <si>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</si>
  <si>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</si>
  <si>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</si>
  <si>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</si>
  <si>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</si>
  <si>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</si>
  <si>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</si>
  <si>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</si>
  <si>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</si>
  <si>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</si>
  <si>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</si>
  <si>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</si>
  <si>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</si>
  <si>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</si>
  <si>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</si>
  <si>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</si>
  <si>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</si>
  <si>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</si>
  <si>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</si>
  <si>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</si>
  <si>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</si>
  <si>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</si>
  <si>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</si>
  <si>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</si>
  <si>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</si>
  <si>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</si>
  <si>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</si>
  <si>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</si>
  <si>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</si>
  <si>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</si>
  <si>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</si>
  <si>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</si>
  <si>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</si>
  <si>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</si>
  <si>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</si>
  <si>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</si>
  <si>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</si>
  <si>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</si>
  <si>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</si>
  <si>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</si>
  <si>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</si>
  <si>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</si>
  <si>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</si>
  <si>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</si>
  <si>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</si>
  <si>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</si>
  <si>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</si>
  <si>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</si>
  <si>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</si>
  <si>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</si>
  <si>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</si>
  <si>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</si>
  <si>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</si>
  <si>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</si>
  <si>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</si>
  <si>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</si>
  <si>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</si>
  <si>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</si>
  <si>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</si>
  <si>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</si>
  <si>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</si>
  <si>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</si>
  <si>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</si>
  <si>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</si>
  <si>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</si>
  <si>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</si>
  <si>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</si>
  <si>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</si>
  <si>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</si>
  <si>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</si>
  <si>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</si>
  <si>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</si>
  <si>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</si>
  <si>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</si>
  <si>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</si>
  <si>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</si>
  <si>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</si>
  <si>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</si>
  <si>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</si>
  <si>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</si>
  <si>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</si>
  <si>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</si>
  <si>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</si>
  <si>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</si>
  <si>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</si>
  <si>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</si>
  <si>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</si>
  <si>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</si>
  <si>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</si>
  <si>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</si>
  <si>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</si>
  <si>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</si>
  <si>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</si>
  <si>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</si>
  <si>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</si>
  <si>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</si>
  <si>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</si>
  <si>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</si>
  <si>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</si>
  <si>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</si>
  <si>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</si>
  <si>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</si>
  <si>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</si>
  <si>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</si>
  <si>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</si>
  <si>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</si>
  <si>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</si>
  <si>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</si>
  <si>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</si>
  <si>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</si>
  <si>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</si>
  <si>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</si>
  <si>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</si>
  <si>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</si>
  <si>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</si>
  <si>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</si>
  <si>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</si>
  <si>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</si>
  <si>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</si>
  <si>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</si>
  <si>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</si>
  <si>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</si>
  <si>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</si>
  <si>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</si>
  <si>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</si>
  <si>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</si>
  <si>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</si>
  <si>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</si>
  <si>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</si>
  <si>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</si>
  <si>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</si>
  <si>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</si>
  <si>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</si>
  <si>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</si>
  <si>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</si>
  <si>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</si>
  <si>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</si>
  <si>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</si>
  <si>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</si>
  <si>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</si>
  <si>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</si>
  <si>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</si>
  <si>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</si>
  <si>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</si>
  <si>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</si>
  <si>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</si>
  <si>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</si>
  <si>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</si>
  <si>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</si>
  <si>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</si>
  <si>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</si>
  <si>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</si>
  <si>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</si>
  <si>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</si>
  <si>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</si>
  <si>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</si>
  <si>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</si>
  <si>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</si>
  <si>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</si>
  <si>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</si>
  <si>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</si>
  <si>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</si>
  <si>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</si>
  <si>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</si>
  <si>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</si>
  <si>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</si>
  <si>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</si>
  <si>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</si>
  <si>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</si>
  <si>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</si>
  <si>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</si>
  <si>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</si>
  <si>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</si>
  <si>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</si>
  <si>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</si>
  <si>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</si>
  <si>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</si>
  <si>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</si>
  <si>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</si>
  <si>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</si>
  <si>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</si>
  <si>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</si>
  <si>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</si>
  <si>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</si>
  <si>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</si>
  <si>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</si>
  <si>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</si>
  <si>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</si>
  <si>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</si>
  <si>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</si>
  <si>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</si>
  <si>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</si>
  <si>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</si>
  <si>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</si>
  <si>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</si>
  <si>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</si>
  <si>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</si>
  <si>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</si>
  <si>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</si>
  <si>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</si>
  <si>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</si>
  <si>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</si>
  <si>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</si>
  <si>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</si>
  <si>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</si>
  <si>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</si>
  <si>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</si>
  <si>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</si>
  <si>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</si>
  <si>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</si>
  <si>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</si>
  <si>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</si>
  <si>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</si>
  <si>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</si>
  <si>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</si>
  <si>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</si>
  <si>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</si>
  <si>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</si>
  <si>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</si>
  <si>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</si>
  <si>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</si>
  <si>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</si>
  <si>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</si>
  <si>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</si>
  <si>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</si>
  <si>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</si>
  <si>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</si>
  <si>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</si>
  <si>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</si>
  <si>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</si>
  <si>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</si>
  <si>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</si>
  <si>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</si>
  <si>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</si>
  <si>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</si>
  <si>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</si>
  <si>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</si>
  <si>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</si>
  <si>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</si>
  <si>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</si>
  <si>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</si>
  <si>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</si>
  <si>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</si>
  <si>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</si>
  <si>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</si>
  <si>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</si>
  <si>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</si>
  <si>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</si>
  <si>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</si>
  <si>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</si>
  <si>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</si>
  <si>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</si>
  <si>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</si>
  <si>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</si>
  <si>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</si>
  <si>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</si>
  <si>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</si>
  <si>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</si>
  <si>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</si>
  <si>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</si>
  <si>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</si>
  <si>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</si>
  <si>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</si>
  <si>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</si>
  <si>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</si>
  <si>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</si>
  <si>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</si>
  <si>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</si>
  <si>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</si>
  <si>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</si>
  <si>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</si>
  <si>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</si>
  <si>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</si>
  <si>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</si>
  <si>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</si>
  <si>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</si>
  <si>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</si>
  <si>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</si>
  <si>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</si>
  <si>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</si>
  <si>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</si>
  <si>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</si>
  <si>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</si>
  <si>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</si>
  <si>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</si>
  <si>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</si>
  <si>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</si>
  <si>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</si>
  <si>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</si>
  <si>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</si>
  <si>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</si>
  <si>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</si>
  <si>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</si>
  <si>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</si>
  <si>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</si>
  <si>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</si>
  <si>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</si>
  <si>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</si>
  <si>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</si>
  <si>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</si>
  <si>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</si>
  <si>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</si>
  <si>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</si>
  <si>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</si>
  <si>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</si>
  <si>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</si>
  <si>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</si>
  <si>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</si>
  <si>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</si>
  <si>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</si>
  <si>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</si>
  <si>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</si>
  <si>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</si>
  <si>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</si>
  <si>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</si>
  <si>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</si>
  <si>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</si>
  <si>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</si>
  <si>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</si>
  <si>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</si>
  <si>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</si>
  <si>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</si>
  <si>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</si>
  <si>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</si>
  <si>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</si>
  <si>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</si>
  <si>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</si>
  <si>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</si>
  <si>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</si>
  <si>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</si>
  <si>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</si>
  <si>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</si>
  <si>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</si>
  <si>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</si>
  <si>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</si>
  <si>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</si>
  <si>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</si>
  <si>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</si>
  <si>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</si>
  <si>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</si>
  <si>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</si>
  <si>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</si>
  <si>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</si>
  <si>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</si>
  <si>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</si>
  <si>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</si>
  <si>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</si>
  <si>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</si>
  <si>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</si>
  <si>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</si>
  <si>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</si>
  <si>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</si>
  <si>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</si>
  <si>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</si>
  <si>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</si>
  <si>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</si>
  <si>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</si>
  <si>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</si>
  <si>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</si>
  <si>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</si>
  <si>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</si>
  <si>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</si>
  <si>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</si>
  <si>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</si>
  <si>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</si>
  <si>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</si>
  <si>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</si>
  <si>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</si>
  <si>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</si>
  <si>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</si>
  <si>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</si>
  <si>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</si>
  <si>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</si>
  <si>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</si>
  <si>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</si>
  <si>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</si>
  <si>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</si>
  <si>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</si>
  <si>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</si>
  <si>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</si>
  <si>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</si>
  <si>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</si>
  <si>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</si>
  <si>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</si>
  <si>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</si>
  <si>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</si>
  <si>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</si>
  <si>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</si>
  <si>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</si>
  <si>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</si>
  <si>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</si>
  <si>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</si>
  <si>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</si>
  <si>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</si>
  <si>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</si>
  <si>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</si>
  <si>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</si>
  <si>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</si>
  <si>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</si>
  <si>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</si>
  <si>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</si>
  <si>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</si>
  <si>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</si>
  <si>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</si>
  <si>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</si>
  <si>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</si>
  <si>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</si>
  <si>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</si>
  <si>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</si>
  <si>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</si>
  <si>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</si>
  <si>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</si>
  <si>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</si>
  <si>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</si>
  <si>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</si>
  <si>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</si>
  <si>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</si>
  <si>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</si>
  <si>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</si>
  <si>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</si>
  <si>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</si>
  <si>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</si>
  <si>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</si>
  <si>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</si>
  <si>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</si>
  <si>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</si>
  <si>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</si>
  <si>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</si>
  <si>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</si>
  <si>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</si>
  <si>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</si>
  <si>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</si>
  <si>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</si>
  <si>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</si>
  <si>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</si>
  <si>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</si>
  <si>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</si>
  <si>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</si>
  <si>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</si>
  <si>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</si>
  <si>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</si>
  <si>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</si>
  <si>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</si>
  <si>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</si>
  <si>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</si>
  <si>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</si>
  <si>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</si>
  <si>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</si>
  <si>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</si>
  <si>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</si>
  <si>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</si>
  <si>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</si>
  <si>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</si>
  <si>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</si>
  <si>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</si>
  <si>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</si>
  <si>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</si>
  <si>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</si>
  <si>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</si>
  <si>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</si>
  <si>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</si>
  <si>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</si>
  <si>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</si>
  <si>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</si>
  <si>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</si>
  <si>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</si>
  <si>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</si>
  <si>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</si>
  <si>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</si>
  <si>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</si>
  <si>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</si>
  <si>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</si>
  <si>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</si>
  <si>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</si>
  <si>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</si>
  <si>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</si>
  <si>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</si>
  <si>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</si>
  <si>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</si>
  <si>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</si>
  <si>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</si>
  <si>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</si>
  <si>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</si>
  <si>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</si>
  <si>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</si>
  <si>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</si>
  <si>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</si>
  <si>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</si>
  <si>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</si>
  <si>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</si>
  <si>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</si>
  <si>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</si>
  <si>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</si>
  <si>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</si>
  <si>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</si>
  <si>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</si>
  <si>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</si>
  <si>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</si>
  <si>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</si>
  <si>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</si>
  <si>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</si>
  <si>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</si>
  <si>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</si>
  <si>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</si>
  <si>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</si>
  <si>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</si>
  <si>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</si>
  <si>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</si>
  <si>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</si>
  <si>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</si>
  <si>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</si>
  <si>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</si>
  <si>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</si>
  <si>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</si>
  <si>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</si>
  <si>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</si>
  <si>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</si>
  <si>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</si>
  <si>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</si>
  <si>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</si>
  <si>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</si>
  <si>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</si>
  <si>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</si>
  <si>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</si>
  <si>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</si>
  <si>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</si>
  <si>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</si>
  <si>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</si>
  <si>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</si>
  <si>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</si>
  <si>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</si>
  <si>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</si>
  <si>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</si>
  <si>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</si>
  <si>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</si>
  <si>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</si>
  <si>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</si>
  <si>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</si>
  <si>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</si>
  <si>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</si>
  <si>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</si>
  <si>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</si>
  <si>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</si>
  <si>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</si>
  <si>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</si>
  <si>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</si>
  <si>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</si>
  <si>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</si>
  <si>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</si>
  <si>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</si>
  <si>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</si>
  <si>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</si>
  <si>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</si>
  <si>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</si>
  <si>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</si>
  <si>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</si>
  <si>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</si>
  <si>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</si>
  <si>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</si>
  <si>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</si>
  <si>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</si>
  <si>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</si>
  <si>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</si>
  <si>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</si>
  <si>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</si>
  <si>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</si>
  <si>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</si>
  <si>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</si>
  <si>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</si>
  <si>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</si>
  <si>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</si>
  <si>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</si>
  <si>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</si>
  <si>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</si>
  <si>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</si>
  <si>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</si>
  <si>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</si>
  <si>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</si>
  <si>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</si>
  <si>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</si>
  <si>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</si>
  <si>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</si>
  <si>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</si>
  <si>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</si>
  <si>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</si>
  <si>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</si>
  <si>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</si>
  <si>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</si>
  <si>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</si>
  <si>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</si>
  <si>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</si>
  <si>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</si>
  <si>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</si>
  <si>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</si>
  <si>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</si>
  <si>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</si>
  <si>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</si>
  <si>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</si>
  <si>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</si>
  <si>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</si>
  <si>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</si>
  <si>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</si>
  <si>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</si>
  <si>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</si>
  <si>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</si>
  <si>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</si>
  <si>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</si>
  <si>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</si>
  <si>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</si>
  <si>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</si>
  <si>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</si>
  <si>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</si>
  <si>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</si>
  <si>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</si>
  <si>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</si>
  <si>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</si>
  <si>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</si>
  <si>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</si>
  <si>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</si>
  <si>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</si>
  <si>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</si>
  <si>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</si>
  <si>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</si>
  <si>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</si>
  <si>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</si>
  <si>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</si>
  <si>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</si>
  <si>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</si>
  <si>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</si>
  <si>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</si>
  <si>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</si>
  <si>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</si>
  <si>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</si>
  <si>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</si>
  <si>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</si>
  <si>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</si>
  <si>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</si>
  <si>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</si>
  <si>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</si>
  <si>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</si>
  <si>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</si>
  <si>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</si>
  <si>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</si>
  <si>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</si>
  <si>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</si>
  <si>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</si>
  <si>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</si>
  <si>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</si>
  <si>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</si>
  <si>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</si>
  <si>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</si>
  <si>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</si>
  <si>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</si>
  <si>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</si>
  <si>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</si>
  <si>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</si>
  <si>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</si>
  <si>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</si>
  <si>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</si>
  <si>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</si>
  <si>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</si>
  <si>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</si>
  <si>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</si>
  <si>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</si>
  <si>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</si>
  <si>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</si>
  <si>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</si>
  <si>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</si>
  <si>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</si>
  <si>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</si>
  <si>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</si>
  <si>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</si>
  <si>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</si>
  <si>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</si>
  <si>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</si>
  <si>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</si>
  <si>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</si>
  <si>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</si>
  <si>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</si>
  <si>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</si>
  <si>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</si>
  <si>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</si>
  <si>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</si>
  <si>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</si>
  <si>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</si>
  <si>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</si>
  <si>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</si>
  <si>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</si>
  <si>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</si>
  <si>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</si>
  <si>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</si>
  <si>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</si>
  <si>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</si>
  <si>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</si>
  <si>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</si>
  <si>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</si>
  <si>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</si>
  <si>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</si>
  <si>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</si>
  <si>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</si>
  <si>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</si>
  <si>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</si>
  <si>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</si>
  <si>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</si>
  <si>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</si>
  <si>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</si>
  <si>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</si>
  <si>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</si>
  <si>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</si>
  <si>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</si>
  <si>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</si>
  <si>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</si>
  <si>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</si>
  <si>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</si>
  <si>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</si>
  <si>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</si>
  <si>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</si>
  <si>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</si>
  <si>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</si>
  <si>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</si>
  <si>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</si>
  <si>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</si>
  <si>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</si>
  <si>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</si>
  <si>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</si>
  <si>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</si>
  <si>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</si>
  <si>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</si>
  <si>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</si>
  <si>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</si>
  <si>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</si>
  <si>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</si>
  <si>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</si>
  <si>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</si>
  <si>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</si>
  <si>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</si>
  <si>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</si>
  <si>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</si>
  <si>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</si>
  <si>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</si>
  <si>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</si>
  <si>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</si>
  <si>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</si>
  <si>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</si>
  <si>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</si>
  <si>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</si>
  <si>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</si>
  <si>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</si>
  <si>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</si>
  <si>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</si>
  <si>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</si>
  <si>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</si>
  <si>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</si>
  <si>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</si>
  <si>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</si>
  <si>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</si>
  <si>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</si>
  <si>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</si>
  <si>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</si>
  <si>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</si>
  <si>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</si>
  <si>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</si>
  <si>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</si>
  <si>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</si>
  <si>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</si>
  <si>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</si>
  <si>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</si>
  <si>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</si>
  <si>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</si>
  <si>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</si>
  <si>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</si>
  <si>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</si>
  <si>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</si>
  <si>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</si>
  <si>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</si>
  <si>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</si>
  <si>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</si>
  <si>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</si>
  <si>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</si>
  <si>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</si>
  <si>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</si>
  <si>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</si>
  <si>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</si>
  <si>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</si>
  <si>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</si>
  <si>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</si>
  <si>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</si>
  <si>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</si>
  <si>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</si>
  <si>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</si>
  <si>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</si>
  <si>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</si>
  <si>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</si>
  <si>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</si>
  <si>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</si>
  <si>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</si>
  <si>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</si>
  <si>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</si>
  <si>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</si>
  <si>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</si>
  <si>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</si>
  <si>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</si>
  <si>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</si>
  <si>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</si>
  <si>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</si>
  <si>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</si>
  <si>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</si>
  <si>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</si>
  <si>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</si>
  <si>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</si>
  <si>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</si>
  <si>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</si>
  <si>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</si>
  <si>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</si>
  <si>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</si>
  <si>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</si>
  <si>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</si>
  <si>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</si>
  <si>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</si>
  <si>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</si>
  <si>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</si>
  <si>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</si>
  <si>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</si>
  <si>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</si>
  <si>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</si>
  <si>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</si>
  <si>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</si>
  <si>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</si>
  <si>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</si>
  <si>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</si>
  <si>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</si>
  <si>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</si>
  <si>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</si>
  <si>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</si>
  <si>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</si>
  <si>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</si>
  <si>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</si>
  <si>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</si>
  <si>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</si>
  <si>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</si>
  <si>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</si>
  <si>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</si>
  <si>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</si>
  <si>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</si>
  <si>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</si>
  <si>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</si>
  <si>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</si>
  <si>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</si>
  <si>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</si>
  <si>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</si>
  <si>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</si>
  <si>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</si>
  <si>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</si>
  <si>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</si>
  <si>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</si>
  <si>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</si>
  <si>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</si>
  <si>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</si>
  <si>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</si>
  <si>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</si>
  <si>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</si>
  <si>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</si>
  <si>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</si>
  <si>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</si>
  <si>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</si>
  <si>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</si>
  <si>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</si>
  <si>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</si>
  <si>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</si>
  <si>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</si>
  <si>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</si>
  <si>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</si>
  <si>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</si>
  <si>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</si>
  <si>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</si>
  <si>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</si>
  <si>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</si>
  <si>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</si>
  <si>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</si>
  <si>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</si>
  <si>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</si>
  <si>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</si>
  <si>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</si>
  <si>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</si>
  <si>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</si>
  <si>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</si>
  <si>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</si>
  <si>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</si>
  <si>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</si>
  <si>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</si>
  <si>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</si>
  <si>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</si>
  <si>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</si>
  <si>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</si>
  <si>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</si>
  <si>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</si>
  <si>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</si>
  <si>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</si>
  <si>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</si>
  <si>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</si>
  <si>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</si>
  <si>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</si>
  <si>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</si>
  <si>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</si>
  <si>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</si>
  <si>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</si>
  <si>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</si>
  <si>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</si>
  <si>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</si>
  <si>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</si>
  <si>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</si>
  <si>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</si>
  <si>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</si>
  <si>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</si>
  <si>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</si>
  <si>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</si>
  <si>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</si>
  <si>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</si>
  <si>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</si>
  <si>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</si>
  <si>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</si>
  <si>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</si>
  <si>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</si>
  <si>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</si>
  <si>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</si>
  <si>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</si>
  <si>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</si>
  <si>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</si>
  <si>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</si>
  <si>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</si>
  <si>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</si>
  <si>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</si>
  <si>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</si>
  <si>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</si>
  <si>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</si>
  <si>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</si>
  <si>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</si>
  <si>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</si>
  <si>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</si>
  <si>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</si>
  <si>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</si>
  <si>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</si>
  <si>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</si>
  <si>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</si>
  <si>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</si>
  <si>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</si>
  <si>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</si>
  <si>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</si>
  <si>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</si>
  <si>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</si>
  <si>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</si>
  <si>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</si>
  <si>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</si>
  <si>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</si>
  <si>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</si>
  <si>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</si>
  <si>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</si>
  <si>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</si>
  <si>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</si>
  <si>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</si>
  <si>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</si>
  <si>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</si>
  <si>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</si>
  <si>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</si>
  <si>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</si>
  <si>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</si>
  <si>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</si>
  <si>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</si>
  <si>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</si>
  <si>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</si>
  <si>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</si>
  <si>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</si>
  <si>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</si>
  <si>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</si>
  <si>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</si>
  <si>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</si>
  <si>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</si>
  <si>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</si>
  <si>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</si>
  <si>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</si>
  <si>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</si>
  <si>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</si>
  <si>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</si>
  <si>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</si>
  <si>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</si>
  <si>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</si>
  <si>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</si>
  <si>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</si>
  <si>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</si>
  <si>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</si>
  <si>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</si>
  <si>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</si>
  <si>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</si>
  <si>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</si>
  <si>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</si>
  <si>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</si>
  <si>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</si>
  <si>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</si>
  <si>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</si>
  <si>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</si>
  <si>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</si>
  <si>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</si>
  <si>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</si>
  <si>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</si>
  <si>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</si>
  <si>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</si>
  <si>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</si>
  <si>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</si>
  <si>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</si>
  <si>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</si>
  <si>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</si>
  <si>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</si>
  <si>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</si>
  <si>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</si>
  <si>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</si>
  <si>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</si>
  <si>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</si>
  <si>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</si>
  <si>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</si>
  <si>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</si>
  <si>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</si>
  <si>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</si>
  <si>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</si>
  <si>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</si>
  <si>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</si>
  <si>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</si>
  <si>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</si>
  <si>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</si>
  <si>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</si>
  <si>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</si>
  <si>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</si>
  <si>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</si>
  <si>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</si>
  <si>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</si>
  <si>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</si>
  <si>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</si>
  <si>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</si>
  <si>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</si>
  <si>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</si>
  <si>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</si>
  <si>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</si>
  <si>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</si>
  <si>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</si>
  <si>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</si>
  <si>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</si>
  <si>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</si>
  <si>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</si>
  <si>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</si>
  <si>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</si>
  <si>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</si>
  <si>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</si>
  <si>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</si>
  <si>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</si>
  <si>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</si>
  <si>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</si>
  <si>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</si>
  <si>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</si>
  <si>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</si>
  <si>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</si>
  <si>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</si>
  <si>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</si>
  <si>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</si>
  <si>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</si>
  <si>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</si>
  <si>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</si>
  <si>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</si>
  <si>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</si>
  <si>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</si>
  <si>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</si>
  <si>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</si>
  <si>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</si>
  <si>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</si>
  <si>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</si>
  <si>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</si>
  <si>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</si>
  <si>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</si>
  <si>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</si>
  <si>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</si>
  <si>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</si>
  <si>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</si>
  <si>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</si>
  <si>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</si>
  <si>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</si>
  <si>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</si>
  <si>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</si>
  <si>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</si>
  <si>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</si>
  <si>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</si>
  <si>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</si>
  <si>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</si>
  <si>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</si>
  <si>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</si>
  <si>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</si>
  <si>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</si>
  <si>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</si>
  <si>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</si>
  <si>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</si>
  <si>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</si>
  <si>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</si>
  <si>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</si>
  <si>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</si>
  <si>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</si>
  <si>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</si>
  <si>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</si>
  <si>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</si>
  <si>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</si>
  <si>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</si>
  <si>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</si>
  <si>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</si>
  <si>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</si>
  <si>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</si>
  <si>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</si>
  <si>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</si>
  <si>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</si>
  <si>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</si>
  <si>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</si>
  <si>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</si>
  <si>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</si>
  <si>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</si>
  <si>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</si>
  <si>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</si>
  <si>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</si>
  <si>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</si>
  <si>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</si>
  <si>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</si>
  <si>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</si>
  <si>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</si>
  <si>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</si>
  <si>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</si>
  <si>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</si>
  <si>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</si>
  <si>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</si>
  <si>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</si>
  <si>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</si>
  <si>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</si>
  <si>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</si>
  <si>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</si>
  <si>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</si>
  <si>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</si>
  <si>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</si>
  <si>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</si>
  <si>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</si>
  <si>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</si>
  <si>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</si>
  <si>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</si>
  <si>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</si>
  <si>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</si>
  <si>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</si>
  <si>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</si>
  <si>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</si>
  <si>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</si>
  <si>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</si>
  <si>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</si>
  <si>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</si>
  <si>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</si>
  <si>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</si>
  <si>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</si>
  <si>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</si>
  <si>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</si>
  <si>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</si>
  <si>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</si>
  <si>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</si>
  <si>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</si>
  <si>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</si>
  <si>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</si>
  <si>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</si>
  <si>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</si>
  <si>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</si>
  <si>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</si>
  <si>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</si>
  <si>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</si>
  <si>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</si>
  <si>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</si>
  <si>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</si>
  <si>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</si>
  <si>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</si>
  <si>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</si>
  <si>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</si>
  <si>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</si>
  <si>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</si>
  <si>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</si>
  <si>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</si>
  <si>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</si>
  <si>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</si>
  <si>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</si>
  <si>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</si>
  <si>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</si>
  <si>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</si>
  <si>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</si>
  <si>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</si>
  <si>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</si>
  <si>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</si>
  <si>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</si>
  <si>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</si>
  <si>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</si>
  <si>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</si>
  <si>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</si>
  <si>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</si>
  <si>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</si>
  <si>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</si>
  <si>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</si>
  <si>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</si>
  <si>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</si>
  <si>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</si>
  <si>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</si>
  <si>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</si>
  <si>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</si>
  <si>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</si>
  <si>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</si>
  <si>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</si>
  <si>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</si>
  <si>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</si>
  <si>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</si>
  <si>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</si>
  <si>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</si>
  <si>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</si>
  <si>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</si>
  <si>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</si>
  <si>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</si>
  <si>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</si>
  <si>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</si>
  <si>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</si>
  <si>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</si>
  <si>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</si>
  <si>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</si>
  <si>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</si>
  <si>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</si>
  <si>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</si>
  <si>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</si>
  <si>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</si>
  <si>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</si>
  <si>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</si>
  <si>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</si>
  <si>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</si>
  <si>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</si>
  <si>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</si>
  <si>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</si>
  <si>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</si>
  <si>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</si>
  <si>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</si>
  <si>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</si>
  <si>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</si>
  <si>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</si>
  <si>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</si>
  <si>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</si>
  <si>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</si>
  <si>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</si>
  <si>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</si>
  <si>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</si>
  <si>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</si>
  <si>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</si>
  <si>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</si>
  <si>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</si>
  <si>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</si>
  <si>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</si>
  <si>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</si>
  <si>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</si>
  <si>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</si>
  <si>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</si>
  <si>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</si>
  <si>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</si>
  <si>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</si>
  <si>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</si>
  <si>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</si>
  <si>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</si>
  <si>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</si>
  <si>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</si>
  <si>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</si>
  <si>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</si>
  <si>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</si>
  <si>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</si>
  <si>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</si>
  <si>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</si>
  <si>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</si>
  <si>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</si>
  <si>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</si>
  <si>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</si>
  <si>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</si>
  <si>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</si>
  <si>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</si>
  <si>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</si>
  <si>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</si>
  <si>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</si>
  <si>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</si>
  <si>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</si>
  <si>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</si>
  <si>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</si>
  <si>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</si>
  <si>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</si>
  <si>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</si>
  <si>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</si>
  <si>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</si>
  <si>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</si>
  <si>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</si>
  <si>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</si>
  <si>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</si>
  <si>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</si>
  <si>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</si>
  <si>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</si>
  <si>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</si>
  <si>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</si>
  <si>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</si>
  <si>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</si>
  <si>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</si>
  <si>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</si>
  <si>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</si>
  <si>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</si>
  <si>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</si>
  <si>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</si>
  <si>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</si>
  <si>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</si>
  <si>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</si>
  <si>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</si>
  <si>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</si>
  <si>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</si>
  <si>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</si>
  <si>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</si>
  <si>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</si>
  <si>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</si>
  <si>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</si>
  <si>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</si>
  <si>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</si>
  <si>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</si>
  <si>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</si>
  <si>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</si>
  <si>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</si>
  <si>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</si>
  <si>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</si>
  <si>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</si>
  <si>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</si>
  <si>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</si>
  <si>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</si>
  <si>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</si>
  <si>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</si>
  <si>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</si>
  <si>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</si>
  <si>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</si>
  <si>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</si>
  <si>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</si>
  <si>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</si>
  <si>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</si>
  <si>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</si>
  <si>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</si>
  <si>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</si>
  <si>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</si>
  <si>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</si>
  <si>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</si>
  <si>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</si>
  <si>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</si>
  <si>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</si>
  <si>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</si>
  <si>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</si>
  <si>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</si>
  <si>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</si>
  <si>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</si>
  <si>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</si>
  <si>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</si>
  <si>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</si>
  <si>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</si>
  <si>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</si>
  <si>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</si>
  <si>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</si>
  <si>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</si>
  <si>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</si>
  <si>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</si>
  <si>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</si>
  <si>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</si>
  <si>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</si>
  <si>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</si>
  <si>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</si>
  <si>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</si>
  <si>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</si>
  <si>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</si>
  <si>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</si>
  <si>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</si>
  <si>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</si>
  <si>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</si>
  <si>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</si>
  <si>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</si>
  <si>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</si>
  <si>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</si>
  <si>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</si>
  <si>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</si>
  <si>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</si>
  <si>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</si>
  <si>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</si>
  <si>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</si>
  <si>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</si>
  <si>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</si>
  <si>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</si>
  <si>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</si>
  <si>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</si>
  <si>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</si>
  <si>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</si>
  <si>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</si>
  <si>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</si>
  <si>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</si>
  <si>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</si>
  <si>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</si>
  <si>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</si>
  <si>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</si>
  <si>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</si>
  <si>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</si>
  <si>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</si>
  <si>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</si>
  <si>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</si>
  <si>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</si>
  <si>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</si>
  <si>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</si>
  <si>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</si>
  <si>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</si>
  <si>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</si>
  <si>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</si>
  <si>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</si>
  <si>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</si>
  <si>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</si>
  <si>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</si>
  <si>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</si>
  <si>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</si>
  <si>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</si>
  <si>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</si>
  <si>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</si>
  <si>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</si>
  <si>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</si>
  <si>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</si>
  <si>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</si>
  <si>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</si>
  <si>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</si>
  <si>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</si>
  <si>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</si>
  <si>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</si>
  <si>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</si>
  <si>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</si>
  <si>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</si>
  <si>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</si>
  <si>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</si>
  <si>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</si>
  <si>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</si>
  <si>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</si>
  <si>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</si>
  <si>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</si>
  <si>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</si>
  <si>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</si>
  <si>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</si>
  <si>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</si>
  <si>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</si>
  <si>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</si>
  <si>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</si>
  <si>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</si>
  <si>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</si>
  <si>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</si>
  <si>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</si>
  <si>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</si>
  <si>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</si>
  <si>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</si>
  <si>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</si>
  <si>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</si>
  <si>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</si>
  <si>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</si>
  <si>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</si>
  <si>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</si>
  <si>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</si>
  <si>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</si>
  <si>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</si>
  <si>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</si>
  <si>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</si>
  <si>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</si>
  <si>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</si>
  <si>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</si>
  <si>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</si>
  <si>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</si>
  <si>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</si>
  <si>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</si>
  <si>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</si>
  <si>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</si>
  <si>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</si>
  <si>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</si>
  <si>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</si>
  <si>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</si>
  <si>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</si>
  <si>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</si>
  <si>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</si>
  <si>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</si>
  <si>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</si>
  <si>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</si>
  <si>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</si>
  <si>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</si>
  <si>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</si>
  <si>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</si>
  <si>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</si>
  <si>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</si>
  <si>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</si>
  <si>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</si>
  <si>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</si>
  <si>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</si>
  <si>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</si>
  <si>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</si>
  <si>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</si>
  <si>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</si>
  <si>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</si>
  <si>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</si>
  <si>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</si>
  <si>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</si>
  <si>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</si>
  <si>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</si>
  <si>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</si>
  <si>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</si>
  <si>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</si>
  <si>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</si>
  <si>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</si>
  <si>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</si>
  <si>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</si>
  <si>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</si>
  <si>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</si>
  <si>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</si>
  <si>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</si>
  <si>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</si>
  <si>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</si>
  <si>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</si>
  <si>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</si>
  <si>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</si>
  <si>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</si>
  <si>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</si>
  <si>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</si>
  <si>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</si>
  <si>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</si>
  <si>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</si>
  <si>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</si>
  <si>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</si>
  <si>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</si>
  <si>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</si>
  <si>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</si>
  <si>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</si>
  <si>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</si>
  <si>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</si>
  <si>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</si>
  <si>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</si>
  <si>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</si>
  <si>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</si>
  <si>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</si>
  <si>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</si>
  <si>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</si>
  <si>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</si>
  <si>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</si>
  <si>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</si>
  <si>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</si>
  <si>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</si>
  <si>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</si>
  <si>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</si>
  <si>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</si>
  <si>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</si>
  <si>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</si>
  <si>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</si>
  <si>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</si>
  <si>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</si>
  <si>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</si>
  <si>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</si>
  <si>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</si>
  <si>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</si>
  <si>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</si>
  <si>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</si>
  <si>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</si>
  <si>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</si>
  <si>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</si>
  <si>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</si>
  <si>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</si>
  <si>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</si>
  <si>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</si>
  <si>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</si>
  <si>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</si>
  <si>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</si>
  <si>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</si>
  <si>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</si>
  <si>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</si>
  <si>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</si>
  <si>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</si>
  <si>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</si>
  <si>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</si>
  <si>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</si>
  <si>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</si>
  <si>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</si>
  <si>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</si>
  <si>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</si>
  <si>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</si>
  <si>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</si>
  <si>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</si>
  <si>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</si>
  <si>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</si>
  <si>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</si>
  <si>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</si>
  <si>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</si>
  <si>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</si>
  <si>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</si>
  <si>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</si>
  <si>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</si>
  <si>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</si>
  <si>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</si>
  <si>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</si>
  <si>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</si>
  <si>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</si>
  <si>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</si>
  <si>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</si>
  <si>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</si>
  <si>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</si>
  <si>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</si>
  <si>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</si>
  <si>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</si>
  <si>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</si>
  <si>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</si>
  <si>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</si>
  <si>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</si>
  <si>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</si>
  <si>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</si>
  <si>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</si>
  <si>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</si>
  <si>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</si>
  <si>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</si>
  <si>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</si>
  <si>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</si>
  <si>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</si>
  <si>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</si>
  <si>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</si>
  <si>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</si>
  <si>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</si>
  <si>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</si>
  <si>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</si>
  <si>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</si>
  <si>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</si>
  <si>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</si>
  <si>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</si>
  <si>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</si>
  <si>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</si>
  <si>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</si>
  <si>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</si>
  <si>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</si>
  <si>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</si>
  <si>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</si>
  <si>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</si>
  <si>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</si>
  <si>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</si>
  <si>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</si>
  <si>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</si>
  <si>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</si>
  <si>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</si>
  <si>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</si>
  <si>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</si>
  <si>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</si>
  <si>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</si>
  <si>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</si>
  <si>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</si>
  <si>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</si>
  <si>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</si>
  <si>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</si>
  <si>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</si>
  <si>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</si>
  <si>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</si>
  <si>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</si>
  <si>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</si>
  <si>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</si>
  <si>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</si>
  <si>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</si>
  <si>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</si>
  <si>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</si>
  <si>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</si>
  <si>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</si>
  <si>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</si>
  <si>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</si>
  <si>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</si>
  <si>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</si>
  <si>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</si>
  <si>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</si>
  <si>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</si>
  <si>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</si>
  <si>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</si>
  <si>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</si>
  <si>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</si>
  <si>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</si>
  <si>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</si>
  <si>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</si>
  <si>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</si>
  <si>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</si>
  <si>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</si>
  <si>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</si>
  <si>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</si>
  <si>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</si>
  <si>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</si>
  <si>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</si>
  <si>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</si>
  <si>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</si>
  <si>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</si>
  <si>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</si>
  <si>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</si>
  <si>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</si>
  <si>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</si>
  <si>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</si>
  <si>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</si>
  <si>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</si>
  <si>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</si>
  <si>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</si>
  <si>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</si>
  <si>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</si>
  <si>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</si>
  <si>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</si>
  <si>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</si>
  <si>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</si>
  <si>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</si>
  <si>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</si>
  <si>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</si>
  <si>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</si>
  <si>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</si>
  <si>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</si>
  <si>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</si>
  <si>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</si>
  <si>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</si>
  <si>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</si>
  <si>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</si>
  <si>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</si>
  <si>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</si>
  <si>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</si>
  <si>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</si>
  <si>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</si>
  <si>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</si>
  <si>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</si>
  <si>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</si>
  <si>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</si>
  <si>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</si>
  <si>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</si>
  <si>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</si>
  <si>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</si>
  <si>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</si>
  <si>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</si>
  <si>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</si>
  <si>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</si>
  <si>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</si>
  <si>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</si>
  <si>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</si>
  <si>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</si>
  <si>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</si>
  <si>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</si>
  <si>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</si>
  <si>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</si>
  <si>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</si>
  <si>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</si>
  <si>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</si>
  <si>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</si>
  <si>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</si>
  <si>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</si>
  <si>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</si>
  <si>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</si>
  <si>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</si>
  <si>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</si>
  <si>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</si>
  <si>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</si>
  <si>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</si>
  <si>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</si>
  <si>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</si>
  <si>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</si>
  <si>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</si>
  <si>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</si>
  <si>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</si>
  <si>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</si>
  <si>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</si>
  <si>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</si>
  <si>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</si>
  <si>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</si>
  <si>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</si>
  <si>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</si>
  <si>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</si>
  <si>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</si>
  <si>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</si>
  <si>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</si>
  <si>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</si>
  <si>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</si>
  <si>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</si>
  <si>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</si>
  <si>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</si>
  <si>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</si>
  <si>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</si>
  <si>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</si>
  <si>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</si>
  <si>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</si>
  <si>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</si>
  <si>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</si>
  <si>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</si>
  <si>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</si>
  <si>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</si>
  <si>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</si>
  <si>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</si>
  <si>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</si>
  <si>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</si>
  <si>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</si>
  <si>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</si>
  <si>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</si>
  <si>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</si>
  <si>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</si>
  <si>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</si>
  <si>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</si>
  <si>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</si>
  <si>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</si>
  <si>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</si>
  <si>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</si>
  <si>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</si>
  <si>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</si>
  <si>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</si>
  <si>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</si>
  <si>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</si>
  <si>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</si>
  <si>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</si>
  <si>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</si>
  <si>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</si>
  <si>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</si>
  <si>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</si>
  <si>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</si>
  <si>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</si>
  <si>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</si>
  <si>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</si>
  <si>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</si>
  <si>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</si>
  <si>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</si>
  <si>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</si>
  <si>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</si>
  <si>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</si>
  <si>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</si>
  <si>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</si>
  <si>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</si>
  <si>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</si>
  <si>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</si>
  <si>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</si>
  <si>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</si>
  <si>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</si>
  <si>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</si>
  <si>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</si>
  <si>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</si>
  <si>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</si>
  <si>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</si>
  <si>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</si>
  <si>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</si>
  <si>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</si>
  <si>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</si>
  <si>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</si>
  <si>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</si>
  <si>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</si>
  <si>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</si>
  <si>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</si>
  <si>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</si>
  <si>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</si>
  <si>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</si>
  <si>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</si>
  <si>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</si>
  <si>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</si>
  <si>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</si>
  <si>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</si>
  <si>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</si>
  <si>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</si>
  <si>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</si>
  <si>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</si>
  <si>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</si>
  <si>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</si>
  <si>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</si>
  <si>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</si>
  <si>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</si>
  <si>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</si>
  <si>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</si>
  <si>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</si>
  <si>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</si>
  <si>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</si>
  <si>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</si>
  <si>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</si>
  <si>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</si>
  <si>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</si>
  <si>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</si>
  <si>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</si>
  <si>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</si>
  <si>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</si>
  <si>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</si>
  <si>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</si>
  <si>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</si>
  <si>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</si>
  <si>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</si>
  <si>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</si>
  <si>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</si>
  <si>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</si>
  <si>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</si>
  <si>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</si>
  <si>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</si>
  <si>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</si>
  <si>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</si>
  <si>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</si>
  <si>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</si>
  <si>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</si>
  <si>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</si>
  <si>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</si>
  <si>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</si>
  <si>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</si>
  <si>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</si>
  <si>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</si>
  <si>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</si>
  <si>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</si>
  <si>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</si>
  <si>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</si>
  <si>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</si>
  <si>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</si>
  <si>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</si>
  <si>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</si>
  <si>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</si>
  <si>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</si>
  <si>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</si>
  <si>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</si>
  <si>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</si>
  <si>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</si>
  <si>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</si>
  <si>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</si>
  <si>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</si>
  <si>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</si>
  <si>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</si>
  <si>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</si>
  <si>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</si>
  <si>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</si>
  <si>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</si>
  <si>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</si>
  <si>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</si>
  <si>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</si>
  <si>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</si>
  <si>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</si>
  <si>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</si>
  <si>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</si>
  <si>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</si>
  <si>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</si>
  <si>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</si>
  <si>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</si>
  <si>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</si>
  <si>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</si>
  <si>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</si>
  <si>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</si>
  <si>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</si>
  <si>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</si>
  <si>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</si>
  <si>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</si>
  <si>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</si>
  <si>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</si>
  <si>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</si>
  <si>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</si>
  <si>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</si>
  <si>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</si>
  <si>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</si>
  <si>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</si>
  <si>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</si>
  <si>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</si>
  <si>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</si>
  <si>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</si>
  <si>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</si>
  <si>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</si>
  <si>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</si>
  <si>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</si>
  <si>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</si>
  <si>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</si>
  <si>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</si>
  <si>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</si>
  <si>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</si>
  <si>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</si>
  <si>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</si>
  <si>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</si>
  <si>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</si>
  <si>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</si>
  <si>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</si>
  <si>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</si>
  <si>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</si>
  <si>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</si>
  <si>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</si>
  <si>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</si>
  <si>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</si>
  <si>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</si>
  <si>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</si>
  <si>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</si>
  <si>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</si>
  <si>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</si>
  <si>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</si>
  <si>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</si>
  <si>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</si>
  <si>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</si>
  <si>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</si>
  <si>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</si>
  <si>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</si>
  <si>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</si>
  <si>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</si>
  <si>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</si>
  <si>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</si>
  <si>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</si>
  <si>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</si>
  <si>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</si>
  <si>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</si>
  <si>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</si>
  <si>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</si>
  <si>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</si>
  <si>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</si>
  <si>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</si>
  <si>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</si>
  <si>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</si>
  <si>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</si>
  <si>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</si>
  <si>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</si>
  <si>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</si>
  <si>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</si>
  <si>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</si>
  <si>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</si>
  <si>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</si>
  <si>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</si>
  <si>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</si>
  <si>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</si>
  <si>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</si>
  <si>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</si>
  <si>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</si>
  <si>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</si>
  <si>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</si>
  <si>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</si>
  <si>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</si>
  <si>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</si>
  <si>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</si>
  <si>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</si>
  <si>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</si>
  <si>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</si>
  <si>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</si>
  <si>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</si>
  <si>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</si>
  <si>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</si>
  <si>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</si>
  <si>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</si>
  <si>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</si>
  <si>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</si>
  <si>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</si>
  <si>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</si>
  <si>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</si>
  <si>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</si>
  <si>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</si>
  <si>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</si>
  <si>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</si>
  <si>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</si>
  <si>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</si>
  <si>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</si>
  <si>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</si>
  <si>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</si>
  <si>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</si>
  <si>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</si>
  <si>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</si>
  <si>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</si>
  <si>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</si>
  <si>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</si>
  <si>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</si>
  <si>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</si>
  <si>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</si>
  <si>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</si>
  <si>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</si>
  <si>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</si>
  <si>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</si>
  <si>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</si>
  <si>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</si>
  <si>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</si>
  <si>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</si>
  <si>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</si>
  <si>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</si>
  <si>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</si>
  <si>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</si>
  <si>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</si>
  <si>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</si>
  <si>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</si>
  <si>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</si>
  <si>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</si>
  <si>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</si>
  <si>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</si>
  <si>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</si>
  <si>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</si>
  <si>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</si>
  <si>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</si>
  <si>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</si>
  <si>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</si>
  <si>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</si>
  <si>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</si>
  <si>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</si>
  <si>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</si>
  <si>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</si>
  <si>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</si>
  <si>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</si>
  <si>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</si>
  <si>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</si>
  <si>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</si>
  <si>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</si>
  <si>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</si>
  <si>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</si>
  <si>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</si>
  <si>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</si>
  <si>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</si>
  <si>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</si>
  <si>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</si>
  <si>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</si>
  <si>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</si>
  <si>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</si>
  <si>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</si>
  <si>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</si>
  <si>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</si>
  <si>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</si>
  <si>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</si>
  <si>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</si>
  <si>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</si>
  <si>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</si>
  <si>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</si>
  <si>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</si>
  <si>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</si>
  <si>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</si>
  <si>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</si>
  <si>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</si>
  <si>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</si>
  <si>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</si>
  <si>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</si>
  <si>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</si>
  <si>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</si>
  <si>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</si>
  <si>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</si>
  <si>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</si>
  <si>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</si>
  <si>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</si>
  <si>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</si>
  <si>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</si>
  <si>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</si>
  <si>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</si>
  <si>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</si>
  <si>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</si>
  <si>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</si>
  <si>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</si>
  <si>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</si>
  <si>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</si>
  <si>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</si>
  <si>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</si>
  <si>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</si>
  <si>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</si>
  <si>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</si>
  <si>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</si>
  <si>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</si>
  <si>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</si>
  <si>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</si>
  <si>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</si>
  <si>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</si>
  <si>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</si>
  <si>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</si>
  <si>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</si>
  <si>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</si>
  <si>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</si>
  <si>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</si>
  <si>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</si>
  <si>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</si>
  <si>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</si>
  <si>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</si>
  <si>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</si>
  <si>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</si>
  <si>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</si>
  <si>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</si>
  <si>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</si>
  <si>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</si>
  <si>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</si>
  <si>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</si>
  <si>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</si>
  <si>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</si>
  <si>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</si>
  <si>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</si>
  <si>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</si>
  <si>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</si>
  <si>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</si>
  <si>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</si>
  <si>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</si>
  <si>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</si>
  <si>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</si>
  <si>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</si>
  <si>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</si>
  <si>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</si>
  <si>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</si>
  <si>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</si>
  <si>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</si>
  <si>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</si>
  <si>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</si>
  <si>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</si>
  <si>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</si>
  <si>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</si>
  <si>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</si>
  <si>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</si>
  <si>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</si>
  <si>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</si>
  <si>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</si>
  <si>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</si>
  <si>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</si>
  <si>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</si>
  <si>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</si>
  <si>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</si>
  <si>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</si>
  <si>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</si>
  <si>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</si>
  <si>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</si>
  <si>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</si>
  <si>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</si>
  <si>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</si>
  <si>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</si>
  <si>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</si>
  <si>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</si>
  <si>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</si>
  <si>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</si>
  <si>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</si>
  <si>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</si>
  <si>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</si>
  <si>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</si>
  <si>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</si>
  <si>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</si>
  <si>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</si>
  <si>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</si>
  <si>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</si>
  <si>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</si>
  <si>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</si>
  <si>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</si>
  <si>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</si>
  <si>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</si>
  <si>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</si>
  <si>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</si>
  <si>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</si>
  <si>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</si>
  <si>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</si>
  <si>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</si>
  <si>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</si>
  <si>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</si>
  <si>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</si>
  <si>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</si>
  <si>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</si>
  <si>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</si>
  <si>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</si>
  <si>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</si>
  <si>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</si>
  <si>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</si>
  <si>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</si>
  <si>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</si>
  <si>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</si>
  <si>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</si>
  <si>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</si>
  <si>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</si>
  <si>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</si>
  <si>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</si>
  <si>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</si>
  <si>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</si>
  <si>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</si>
  <si>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</si>
  <si>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</si>
  <si>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</si>
  <si>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</si>
  <si>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</si>
  <si>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</si>
  <si>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</si>
  <si>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</si>
  <si>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</si>
  <si>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</si>
  <si>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</si>
  <si>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</si>
  <si>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</si>
  <si>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</si>
  <si>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</si>
  <si>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</si>
  <si>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</si>
  <si>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</si>
  <si>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</si>
  <si>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</si>
  <si>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</si>
  <si>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</si>
  <si>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</si>
  <si>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</si>
  <si>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</si>
  <si>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</si>
  <si>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</si>
  <si>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</si>
  <si>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</si>
  <si>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</si>
  <si>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</si>
  <si>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</si>
  <si>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</si>
  <si>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</si>
  <si>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</si>
  <si>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</si>
  <si>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</si>
  <si>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</si>
  <si>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</si>
  <si>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</si>
  <si>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</si>
  <si>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</si>
  <si>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</si>
  <si>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</si>
  <si>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</si>
  <si>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</si>
  <si>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</si>
  <si>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</si>
  <si>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</si>
  <si>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</si>
  <si>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</si>
  <si>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</si>
  <si>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</si>
  <si>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</si>
  <si>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</si>
  <si>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</si>
  <si>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</si>
  <si>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</si>
  <si>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</si>
  <si>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</si>
  <si>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</si>
  <si>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</si>
  <si>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</si>
  <si>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</si>
  <si>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</si>
  <si>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</si>
  <si>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</si>
  <si>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</si>
  <si>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</si>
  <si>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</si>
  <si>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</si>
  <si>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</si>
  <si>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</si>
  <si>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</si>
  <si>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</si>
  <si>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</si>
  <si>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</si>
  <si>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</si>
  <si>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</si>
  <si>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</si>
  <si>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</si>
  <si>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</si>
  <si>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</si>
  <si>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</si>
  <si>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</si>
  <si>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</si>
  <si>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</si>
  <si>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</si>
  <si>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</si>
  <si>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</si>
  <si>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</si>
  <si>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</si>
  <si>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</si>
  <si>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</si>
  <si>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</si>
  <si>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</si>
  <si>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</si>
  <si>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</si>
  <si>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</si>
  <si>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</si>
  <si>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</si>
  <si>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</si>
  <si>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</si>
  <si>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</si>
  <si>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</si>
  <si>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</si>
  <si>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</si>
  <si>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</si>
  <si>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</si>
  <si>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</si>
  <si>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</si>
  <si>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</si>
  <si>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</si>
  <si>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</si>
  <si>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</si>
  <si>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</si>
  <si>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</si>
  <si>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</si>
  <si>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</si>
  <si>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</si>
  <si>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</si>
  <si>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</si>
  <si>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</si>
  <si>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</si>
  <si>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</si>
  <si>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</si>
  <si>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</si>
  <si>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</si>
  <si>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</si>
  <si>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</si>
  <si>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</si>
  <si>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</si>
  <si>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</si>
  <si>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</si>
  <si>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</si>
  <si>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</si>
  <si>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</si>
  <si>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</si>
  <si>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</si>
  <si>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</si>
  <si>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</si>
  <si>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</si>
  <si>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</si>
  <si>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</si>
  <si>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</si>
  <si>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</si>
  <si>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</si>
  <si>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</si>
  <si>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</si>
  <si>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</si>
  <si>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</si>
  <si>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</si>
  <si>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</si>
  <si>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</si>
  <si>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</si>
  <si>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</si>
  <si>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</si>
  <si>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</si>
  <si>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</si>
  <si>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</si>
  <si>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</si>
  <si>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</si>
  <si>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</si>
  <si>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</si>
  <si>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</si>
  <si>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</si>
  <si>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</si>
  <si>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</si>
  <si>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</si>
  <si>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</si>
  <si>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</si>
  <si>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</si>
  <si>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</si>
  <si>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</si>
  <si>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</si>
  <si>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</si>
  <si>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</si>
  <si>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</si>
  <si>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</si>
  <si>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</si>
  <si>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</si>
  <si>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</si>
  <si>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</si>
  <si>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</si>
  <si>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</si>
  <si>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</si>
  <si>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</si>
  <si>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</si>
  <si>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</si>
  <si>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</si>
  <si>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</si>
  <si>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</si>
  <si>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</si>
  <si>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</si>
  <si>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</si>
  <si>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</si>
  <si>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</si>
  <si>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</si>
  <si>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</si>
  <si>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</si>
  <si>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</si>
  <si>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</si>
  <si>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</si>
  <si>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</si>
  <si>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</si>
  <si>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</si>
  <si>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</si>
  <si>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</si>
  <si>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</si>
  <si>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</si>
  <si>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</si>
  <si>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</si>
  <si>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</si>
  <si>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</si>
  <si>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</si>
  <si>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</si>
  <si>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</si>
  <si>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</si>
  <si>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</si>
  <si>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</si>
  <si>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</si>
  <si>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</si>
  <si>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</si>
  <si>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</si>
  <si>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</si>
  <si>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</si>
  <si>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</si>
  <si>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</si>
  <si>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</si>
  <si>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</si>
  <si>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</si>
  <si>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</si>
  <si>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</si>
  <si>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</si>
  <si>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</si>
  <si>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</si>
  <si>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</si>
  <si>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</si>
  <si>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</si>
  <si>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</si>
  <si>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</si>
  <si>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</si>
  <si>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</si>
  <si>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</si>
  <si>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</si>
  <si>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</si>
  <si>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</si>
  <si>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</si>
  <si>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</si>
  <si>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</si>
  <si>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</si>
  <si>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</si>
  <si>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</si>
  <si>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</si>
  <si>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</si>
  <si>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</si>
  <si>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</si>
  <si>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</si>
  <si>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</si>
  <si>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</si>
  <si>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</si>
  <si>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</si>
  <si>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</si>
  <si>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</si>
  <si>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</si>
  <si>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</si>
  <si>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</si>
  <si>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</si>
  <si>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</si>
  <si>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</si>
  <si>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</si>
  <si>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</si>
  <si>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</si>
  <si>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</si>
  <si>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</si>
  <si>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</si>
  <si>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</si>
  <si>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</si>
  <si>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</si>
  <si>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</si>
  <si>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</si>
  <si>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</si>
  <si>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</si>
  <si>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</si>
  <si>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</si>
  <si>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</si>
  <si>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</si>
  <si>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</si>
  <si>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</si>
  <si>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</si>
  <si>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</si>
  <si>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</si>
  <si>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</si>
  <si>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</si>
  <si>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</si>
  <si>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</si>
  <si>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</si>
  <si>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</si>
  <si>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</si>
  <si>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</si>
  <si>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</si>
  <si>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</si>
  <si>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</si>
  <si>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</si>
  <si>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</si>
  <si>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</si>
  <si>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</si>
  <si>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</si>
  <si>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</si>
  <si>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</si>
  <si>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</si>
  <si>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</si>
  <si>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</si>
  <si>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</si>
  <si>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</si>
  <si>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</si>
  <si>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</si>
  <si>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</si>
  <si>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</si>
  <si>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</si>
  <si>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</si>
  <si>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</si>
  <si>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</si>
  <si>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</si>
  <si>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</si>
  <si>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</si>
  <si>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</si>
  <si>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</si>
  <si>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</si>
  <si>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</si>
  <si>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</si>
  <si>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</si>
  <si>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</si>
  <si>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</si>
  <si>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</si>
  <si>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</si>
  <si>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</si>
  <si>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</si>
  <si>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</si>
  <si>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</si>
  <si>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</si>
  <si>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</si>
  <si>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</si>
  <si>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</si>
  <si>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</si>
  <si>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</si>
  <si>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</si>
  <si>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</si>
  <si>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</si>
  <si>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</si>
  <si>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</si>
  <si>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</si>
  <si>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</si>
  <si>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</si>
  <si>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</si>
  <si>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</si>
  <si>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</si>
  <si>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</si>
  <si>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</si>
  <si>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</si>
  <si>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</si>
  <si>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</si>
  <si>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</si>
  <si>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</si>
  <si>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</si>
  <si>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</si>
  <si>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</si>
  <si>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</si>
  <si>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</si>
  <si>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</si>
  <si>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</si>
  <si>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</si>
  <si>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</si>
  <si>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</si>
  <si>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</si>
  <si>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</si>
  <si>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</si>
  <si>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</si>
  <si>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</si>
  <si>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</si>
  <si>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</si>
  <si>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</si>
  <si>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</si>
  <si>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</si>
  <si>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</si>
  <si>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</si>
  <si>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</si>
  <si>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</si>
  <si>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</si>
  <si>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</si>
  <si>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</si>
  <si>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</si>
  <si>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</si>
  <si>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</si>
  <si>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</si>
  <si>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</si>
  <si>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</si>
  <si>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</si>
  <si>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</si>
  <si>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</si>
  <si>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</si>
  <si>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</si>
  <si>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</si>
  <si>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</si>
  <si>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</si>
  <si>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</si>
  <si>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</si>
  <si>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</si>
  <si>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</si>
  <si>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</si>
  <si>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</si>
  <si>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</si>
  <si>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</si>
  <si>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</si>
  <si>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</si>
  <si>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</si>
  <si>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</si>
  <si>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</si>
  <si>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</si>
  <si>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</si>
  <si>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</si>
  <si>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</si>
  <si>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</si>
  <si>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</si>
  <si>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</si>
  <si>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</si>
  <si>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</si>
  <si>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</si>
  <si>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</si>
  <si>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</si>
  <si>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</si>
  <si>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</si>
  <si>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</si>
  <si>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</si>
  <si>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</si>
  <si>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</si>
  <si>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</si>
  <si>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</si>
  <si>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</si>
  <si>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</si>
  <si>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</si>
  <si>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</si>
  <si>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</si>
  <si>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</si>
  <si>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</si>
  <si>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</si>
  <si>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</si>
  <si>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</si>
  <si>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</si>
  <si>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</si>
  <si>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</si>
  <si>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</si>
  <si>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</si>
  <si>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</si>
  <si>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</si>
  <si>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</si>
  <si>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</si>
  <si>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</si>
  <si>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</si>
  <si>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</si>
  <si>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</si>
  <si>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</si>
  <si>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</si>
  <si>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</si>
  <si>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</si>
  <si>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</si>
  <si>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</si>
  <si>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</si>
  <si>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</si>
  <si>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</si>
  <si>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</si>
  <si>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</si>
  <si>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</si>
  <si>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</si>
  <si>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</si>
  <si>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</si>
  <si>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</si>
  <si>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</si>
  <si>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</si>
  <si>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</si>
  <si>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</si>
  <si>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</si>
  <si>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</si>
  <si>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</si>
  <si>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</si>
  <si>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</si>
  <si>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</si>
  <si>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</si>
  <si>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</si>
  <si>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</si>
  <si>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</si>
  <si>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</si>
  <si>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</si>
  <si>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</si>
  <si>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</si>
  <si>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</si>
  <si>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</si>
  <si>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</si>
  <si>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</si>
  <si>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</si>
  <si>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</si>
  <si>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</si>
  <si>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</si>
  <si>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</si>
  <si>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</si>
  <si>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</si>
  <si>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</si>
  <si>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</si>
  <si>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</si>
  <si>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</si>
  <si>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</si>
  <si>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</si>
  <si>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</si>
  <si>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</si>
  <si>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</si>
  <si>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</si>
  <si>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</si>
  <si>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</si>
  <si>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</si>
  <si>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</si>
  <si>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</si>
  <si>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</si>
  <si>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</si>
  <si>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</si>
  <si>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</si>
  <si>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</si>
  <si>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</si>
  <si>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</si>
  <si>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</si>
  <si>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</si>
  <si>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</si>
  <si>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</si>
  <si>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</si>
  <si>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</si>
  <si>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</si>
  <si>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</si>
  <si>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</si>
  <si>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</si>
  <si>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</si>
  <si>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</si>
  <si>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</si>
  <si>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</si>
  <si>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</si>
  <si>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</si>
  <si>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</si>
  <si>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</si>
  <si>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</si>
  <si>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</si>
  <si>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</si>
  <si>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</si>
  <si>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</si>
  <si>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</si>
  <si>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</si>
  <si>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</si>
  <si>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</si>
  <si>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</si>
  <si>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</si>
  <si>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</si>
  <si>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</si>
  <si>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</si>
  <si>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</si>
  <si>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</si>
  <si>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</si>
  <si>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</si>
  <si>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</si>
  <si>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</si>
  <si>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</si>
  <si>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</si>
  <si>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</si>
  <si>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</si>
  <si>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</si>
  <si>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</si>
  <si>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</si>
  <si>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</si>
  <si>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</si>
  <si>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</si>
  <si>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</si>
  <si>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</si>
  <si>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</si>
  <si>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</si>
  <si>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</si>
  <si>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</si>
  <si>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</si>
  <si>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</si>
  <si>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</si>
  <si>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</si>
  <si>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</si>
  <si>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</si>
  <si>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</si>
  <si>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</si>
  <si>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</si>
  <si>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</si>
  <si>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</si>
  <si>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</si>
  <si>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</si>
  <si>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</si>
  <si>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</si>
  <si>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</si>
  <si>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</si>
  <si>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</si>
  <si>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</si>
  <si>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</si>
  <si>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</si>
  <si>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</si>
  <si>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</si>
  <si>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</si>
  <si>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</si>
  <si>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</si>
  <si>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</si>
  <si>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</si>
  <si>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</si>
  <si>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</si>
  <si>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</si>
  <si>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</si>
  <si>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</si>
  <si>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</si>
  <si>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</si>
  <si>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</si>
  <si>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</si>
  <si>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</si>
  <si>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</si>
  <si>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</si>
  <si>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</si>
  <si>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</si>
  <si>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</si>
  <si>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</si>
  <si>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</si>
  <si>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</si>
  <si>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</si>
  <si>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</si>
  <si>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</si>
  <si>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</si>
  <si>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</si>
  <si>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</si>
  <si>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</si>
  <si>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</si>
  <si>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</si>
  <si>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</si>
  <si>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</si>
  <si>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</si>
  <si>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</si>
  <si>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</si>
  <si>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</si>
  <si>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</si>
  <si>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</si>
  <si>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</si>
  <si>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</si>
  <si>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</si>
  <si>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</si>
  <si>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</si>
  <si>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</si>
  <si>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</si>
  <si>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</si>
  <si>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</si>
  <si>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</si>
  <si>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</si>
  <si>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</si>
  <si>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</si>
  <si>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</si>
  <si>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</si>
  <si>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</si>
  <si>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</si>
  <si>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</si>
  <si>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</si>
  <si>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</si>
  <si>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</si>
  <si>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</si>
  <si>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</si>
  <si>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</si>
  <si>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</si>
  <si>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</si>
  <si>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</si>
  <si>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</si>
  <si>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</si>
  <si>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</si>
  <si>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</si>
  <si>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</si>
  <si>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</si>
  <si>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</si>
  <si>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</si>
  <si>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</si>
  <si>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</si>
  <si>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</si>
  <si>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</si>
  <si>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</si>
  <si>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</si>
  <si>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</si>
  <si>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</si>
  <si>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</si>
  <si>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</si>
  <si>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</si>
  <si>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</si>
  <si>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</si>
  <si>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</si>
  <si>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</si>
  <si>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</si>
  <si>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</si>
  <si>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</si>
  <si>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</si>
  <si>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</si>
  <si>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</si>
  <si>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</si>
  <si>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</si>
  <si>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</si>
  <si>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</si>
  <si>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</si>
  <si>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</si>
  <si>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</si>
  <si>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</si>
  <si>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</si>
  <si>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</si>
  <si>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</si>
  <si>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</si>
  <si>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</si>
  <si>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</si>
  <si>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</si>
  <si>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</si>
  <si>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</si>
  <si>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</si>
  <si>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</si>
  <si>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</si>
  <si>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</si>
  <si>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</si>
  <si>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</si>
  <si>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</si>
  <si>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</si>
  <si>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</si>
  <si>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</si>
  <si>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</si>
  <si>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</si>
  <si>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</si>
  <si>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</si>
  <si>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</si>
  <si>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</si>
  <si>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</si>
  <si>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</si>
  <si>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</si>
  <si>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</si>
  <si>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</si>
  <si>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</si>
  <si>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</si>
  <si>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</si>
  <si>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</si>
  <si>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</si>
  <si>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</si>
  <si>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</si>
  <si>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</si>
  <si>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</si>
  <si>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</si>
  <si>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</si>
  <si>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</si>
  <si>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</si>
  <si>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</si>
  <si>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</si>
  <si>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</si>
  <si>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</si>
  <si>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</si>
  <si>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</si>
  <si>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</si>
  <si>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</si>
  <si>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</si>
  <si>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</si>
  <si>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</si>
  <si>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</si>
  <si>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</si>
  <si>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</si>
  <si>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</si>
  <si>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</si>
  <si>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</si>
  <si>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</si>
  <si>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</si>
  <si>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</si>
  <si>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</si>
  <si>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</si>
  <si>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</si>
  <si>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</si>
  <si>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</si>
  <si>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</si>
  <si>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</si>
  <si>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</si>
  <si>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</si>
  <si>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</si>
  <si>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</si>
  <si>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</si>
  <si>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</si>
  <si>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</si>
  <si>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</si>
  <si>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</si>
  <si>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</si>
  <si>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</si>
  <si>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</si>
  <si>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</si>
  <si>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</si>
  <si>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</si>
  <si>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</si>
  <si>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</si>
  <si>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</si>
  <si>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</si>
  <si>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</si>
  <si>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</si>
  <si>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</si>
  <si>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</si>
  <si>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</si>
  <si>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</si>
  <si>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</si>
  <si>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</si>
  <si>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</si>
  <si>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</si>
  <si>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</si>
  <si>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</si>
  <si>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</si>
  <si>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</si>
  <si>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</si>
  <si>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</si>
  <si>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</si>
  <si>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</si>
  <si>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</si>
  <si>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</si>
  <si>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</si>
  <si>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</si>
  <si>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</si>
  <si>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</si>
  <si>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</si>
  <si>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</si>
  <si>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</si>
  <si>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</si>
  <si>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</si>
  <si>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</si>
  <si>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</si>
  <si>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</si>
  <si>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</si>
  <si>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</si>
  <si>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</si>
  <si>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</si>
  <si>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</si>
  <si>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</si>
  <si>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</si>
  <si>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</si>
  <si>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</si>
  <si>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</si>
  <si>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</si>
  <si>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</si>
  <si>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</si>
  <si>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</si>
  <si>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</si>
  <si>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</si>
  <si>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</si>
  <si>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</si>
  <si>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</si>
  <si>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</si>
  <si>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</si>
  <si>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</si>
  <si>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</si>
  <si>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</si>
  <si>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</si>
  <si>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</si>
  <si>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</si>
  <si>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</si>
  <si>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</si>
  <si>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</si>
  <si>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</si>
  <si>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</si>
  <si>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</si>
  <si>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</si>
  <si>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</si>
  <si>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</si>
  <si>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</si>
  <si>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</si>
  <si>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</si>
  <si>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</si>
  <si>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</si>
  <si>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</si>
  <si>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</si>
  <si>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</si>
  <si>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</si>
  <si>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</si>
  <si>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</si>
  <si>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</si>
  <si>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</si>
  <si>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</si>
  <si>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</si>
  <si>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</si>
  <si>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</si>
  <si>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</si>
  <si>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</si>
  <si>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</si>
  <si>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</si>
  <si>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</si>
  <si>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</si>
  <si>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</si>
  <si>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</si>
  <si>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</si>
  <si>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</si>
  <si>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</si>
  <si>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</si>
  <si>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</si>
  <si>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</si>
  <si>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</si>
  <si>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</si>
  <si>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</si>
  <si>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</si>
  <si>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</si>
  <si>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</si>
  <si>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</si>
  <si>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</si>
  <si>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</si>
  <si>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</si>
  <si>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</si>
  <si>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</si>
  <si>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</si>
  <si>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</si>
  <si>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</si>
  <si>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</si>
  <si>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</si>
  <si>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</si>
  <si>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</si>
  <si>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</si>
  <si>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</si>
  <si>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</si>
  <si>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</si>
  <si>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</si>
  <si>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</si>
  <si>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</si>
  <si>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</si>
  <si>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</si>
  <si>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</si>
  <si>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</si>
  <si>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</si>
  <si>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</si>
  <si>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</si>
  <si>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</si>
  <si>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</si>
  <si>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</si>
  <si>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</si>
  <si>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</si>
  <si>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</si>
  <si>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</si>
  <si>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</si>
  <si>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</si>
  <si>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</si>
  <si>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</si>
  <si>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</si>
  <si>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</si>
  <si>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</si>
  <si>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</si>
  <si>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</si>
  <si>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</si>
  <si>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</si>
  <si>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</si>
  <si>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</si>
  <si>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</si>
  <si>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</si>
  <si>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</si>
  <si>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</si>
  <si>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</si>
  <si>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</si>
  <si>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</si>
  <si>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</si>
  <si>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</si>
  <si>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</si>
  <si>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</si>
  <si>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</si>
  <si>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</si>
  <si>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</si>
  <si>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</si>
  <si>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</si>
  <si>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</si>
  <si>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</si>
  <si>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</si>
  <si>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</si>
  <si>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</si>
  <si>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</si>
  <si>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</si>
  <si>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</si>
  <si>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</si>
  <si>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</si>
  <si>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</si>
  <si>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</si>
  <si>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</si>
  <si>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</si>
  <si>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</si>
  <si>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</si>
  <si>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</si>
  <si>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</si>
  <si>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</si>
  <si>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</si>
  <si>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</si>
  <si>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</si>
  <si>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</si>
  <si>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</si>
  <si>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</si>
  <si>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</si>
  <si>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</si>
  <si>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</si>
  <si>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</si>
  <si>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</si>
  <si>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</si>
  <si>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</si>
  <si>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</si>
  <si>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</si>
  <si>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</si>
  <si>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</si>
  <si>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</si>
  <si>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</si>
  <si>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</si>
  <si>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</si>
  <si>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</si>
  <si>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</si>
  <si>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</si>
  <si>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</si>
  <si>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</si>
  <si>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</si>
  <si>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</si>
  <si>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</si>
  <si>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</si>
  <si>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</si>
  <si>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</si>
  <si>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</si>
  <si>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</si>
  <si>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</si>
  <si>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</si>
  <si>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</si>
  <si>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</si>
  <si>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</si>
  <si>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</si>
  <si>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</si>
  <si>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</si>
  <si>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</si>
  <si>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</si>
  <si>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</si>
  <si>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</si>
  <si>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</si>
  <si>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</si>
  <si>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</si>
  <si>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</si>
  <si>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</si>
  <si>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</si>
  <si>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</si>
  <si>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</si>
  <si>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</si>
  <si>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</si>
  <si>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</si>
  <si>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</si>
  <si>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</si>
  <si>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</si>
  <si>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</si>
  <si>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</si>
  <si>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</si>
  <si>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</si>
  <si>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</si>
  <si>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</si>
  <si>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</si>
  <si>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</si>
  <si>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</si>
  <si>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</si>
  <si>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</si>
  <si>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</si>
  <si>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</si>
  <si>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</si>
  <si>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</si>
  <si>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</si>
  <si>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</si>
  <si>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</si>
  <si>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</si>
  <si>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</si>
  <si>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</si>
  <si>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</si>
  <si>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</si>
  <si>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</si>
  <si>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</si>
  <si>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</si>
  <si>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</si>
  <si>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</si>
  <si>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</si>
  <si>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</si>
  <si>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</si>
  <si>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</si>
  <si>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</si>
  <si>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</si>
  <si>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</si>
  <si>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</si>
  <si>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</si>
  <si>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</si>
  <si>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</si>
  <si>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</si>
  <si>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</si>
  <si>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</si>
  <si>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</si>
  <si>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</si>
  <si>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</si>
  <si>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</si>
  <si>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</si>
  <si>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</si>
  <si>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</si>
  <si>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</si>
  <si>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</si>
  <si>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</si>
  <si>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</si>
  <si>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</si>
  <si>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</si>
  <si>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</si>
  <si>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</si>
  <si>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</si>
  <si>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</si>
  <si>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</si>
  <si>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</si>
  <si>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</si>
  <si>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</si>
  <si>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</si>
  <si>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</si>
  <si>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</si>
  <si>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</si>
  <si>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</si>
  <si>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</si>
  <si>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</si>
  <si>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</si>
  <si>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</si>
  <si>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</si>
  <si>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</si>
  <si>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</si>
  <si>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</si>
  <si>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</si>
  <si>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</si>
  <si>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</si>
  <si>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</si>
  <si>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</si>
  <si>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</si>
  <si>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</si>
  <si>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</si>
  <si>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</si>
  <si>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</si>
  <si>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</si>
  <si>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</si>
  <si>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</si>
  <si>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</si>
  <si>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</si>
  <si>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</si>
  <si>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</si>
  <si>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</si>
  <si>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</si>
  <si>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</si>
  <si>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</si>
  <si>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</si>
  <si>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</si>
  <si>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</si>
  <si>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</si>
  <si>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</si>
  <si>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</si>
  <si>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</si>
  <si>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</si>
  <si>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</si>
  <si>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</si>
  <si>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</si>
  <si>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</si>
  <si>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</si>
  <si>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</si>
  <si>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</si>
  <si>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</si>
  <si>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</si>
  <si>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</si>
  <si>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</si>
  <si>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</si>
  <si>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</si>
  <si>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</si>
  <si>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</si>
  <si>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</si>
  <si>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</si>
  <si>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</si>
  <si>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</si>
  <si>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</si>
  <si>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</si>
  <si>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</si>
  <si>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</si>
  <si>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</si>
  <si>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</si>
  <si>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</si>
  <si>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</si>
  <si>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</si>
  <si>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</si>
  <si>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</si>
  <si>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</si>
  <si>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</si>
  <si>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</si>
  <si>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</si>
  <si>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</si>
  <si>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</si>
  <si>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</si>
  <si>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</si>
  <si>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</si>
  <si>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</si>
  <si>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</si>
  <si>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</si>
  <si>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</si>
  <si>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</si>
  <si>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</si>
  <si>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</si>
  <si>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</si>
  <si>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</si>
  <si>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</si>
  <si>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</si>
  <si>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</si>
  <si>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</si>
  <si>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</si>
  <si>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</si>
  <si>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</si>
  <si>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</si>
  <si>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</si>
  <si>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</si>
  <si>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</si>
  <si>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</si>
  <si>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</si>
  <si>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</si>
  <si>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</si>
  <si>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</si>
  <si>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</si>
  <si>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</si>
  <si>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</si>
  <si>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</si>
  <si>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</si>
  <si>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</si>
  <si>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</si>
  <si>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</si>
  <si>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</si>
  <si>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</si>
  <si>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</si>
  <si>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</si>
  <si>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</si>
  <si>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</si>
  <si>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</si>
  <si>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</si>
  <si>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</si>
  <si>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</si>
  <si>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</si>
  <si>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</si>
  <si>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</si>
  <si>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</si>
  <si>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</si>
  <si>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</si>
  <si>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</si>
  <si>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</si>
  <si>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</si>
  <si>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</si>
  <si>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</si>
  <si>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</si>
  <si>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</si>
  <si>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</si>
  <si>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</si>
  <si>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</si>
  <si>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</si>
  <si>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</si>
  <si>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</si>
  <si>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</si>
  <si>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</si>
  <si>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</si>
  <si>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</si>
  <si>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</si>
  <si>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</si>
  <si>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</si>
  <si>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</si>
  <si>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</si>
  <si>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</si>
  <si>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</si>
  <si>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</si>
  <si>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</si>
  <si>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</si>
  <si>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</si>
  <si>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</si>
  <si>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</si>
  <si>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</si>
  <si>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</si>
  <si>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</si>
  <si>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</si>
  <si>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</si>
  <si>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</si>
  <si>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</si>
  <si>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</si>
  <si>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</si>
  <si>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</si>
  <si>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</si>
  <si>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</si>
  <si>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</si>
  <si>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</si>
  <si>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</si>
  <si>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</si>
  <si>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</si>
  <si>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</si>
  <si>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</si>
  <si>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</si>
  <si>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</si>
  <si>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</si>
  <si>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</si>
  <si>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</si>
  <si>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</si>
  <si>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</si>
  <si>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</si>
  <si>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</si>
  <si>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</si>
  <si>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</si>
  <si>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</si>
  <si>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</si>
  <si>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</si>
  <si>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</si>
  <si>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</si>
  <si>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</si>
  <si>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</si>
  <si>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</si>
  <si>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</si>
  <si>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</si>
  <si>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</si>
  <si>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</si>
  <si>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</si>
  <si>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</si>
  <si>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</si>
  <si>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</si>
  <si>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</si>
  <si>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</si>
  <si>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</si>
  <si>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</si>
  <si>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</si>
  <si>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</si>
  <si>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</si>
  <si>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</si>
  <si>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</si>
  <si>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</si>
  <si>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</si>
  <si>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</si>
  <si>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</si>
  <si>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</si>
  <si>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</si>
  <si>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</si>
  <si>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</si>
  <si>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</si>
  <si>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</si>
  <si>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</si>
  <si>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</si>
  <si>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</si>
  <si>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</si>
  <si>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</si>
  <si>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</si>
  <si>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</si>
  <si>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</si>
  <si>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</si>
  <si>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</si>
  <si>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</si>
  <si>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</si>
  <si>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</si>
  <si>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</si>
  <si>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</si>
  <si>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</si>
  <si>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</si>
  <si>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</si>
  <si>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</si>
  <si>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</si>
  <si>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</si>
  <si>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</si>
  <si>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</si>
  <si>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</si>
  <si>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</si>
  <si>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</si>
  <si>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</si>
  <si>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</si>
  <si>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</si>
  <si>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</si>
  <si>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</si>
  <si>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</si>
  <si>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</si>
  <si>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</si>
  <si>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</si>
  <si>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</si>
  <si>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</si>
  <si>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</si>
  <si>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</si>
  <si>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</si>
  <si>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</si>
  <si>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</si>
  <si>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</si>
  <si>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</si>
  <si>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</si>
  <si>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</si>
  <si>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</si>
  <si>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</si>
  <si>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</si>
  <si>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</si>
  <si>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</si>
  <si>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</si>
  <si>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</si>
  <si>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</si>
  <si>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</si>
  <si>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</si>
  <si>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</si>
  <si>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</si>
  <si>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</si>
  <si>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</si>
  <si>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</si>
  <si>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</si>
  <si>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</si>
  <si>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</si>
  <si>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</si>
  <si>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</si>
  <si>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</si>
  <si>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</si>
  <si>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</si>
  <si>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</si>
  <si>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</si>
  <si>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</si>
  <si>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</si>
  <si>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</si>
  <si>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</si>
  <si>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</si>
  <si>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</si>
  <si>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</si>
  <si>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</si>
  <si>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</si>
  <si>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</si>
  <si>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</si>
  <si>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</si>
  <si>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</si>
  <si>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</si>
  <si>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</si>
  <si>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</si>
  <si>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</si>
  <si>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</si>
  <si>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</si>
  <si>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</si>
  <si>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</si>
  <si>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</si>
  <si>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</si>
  <si>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</si>
  <si>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</si>
  <si>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</si>
  <si>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</si>
  <si>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</si>
  <si>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</si>
  <si>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</si>
  <si>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</si>
  <si>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</si>
  <si>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</si>
  <si>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</si>
  <si>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</si>
  <si>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</si>
  <si>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</si>
  <si>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</si>
  <si>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</si>
  <si>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</si>
  <si>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</si>
  <si>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</si>
  <si>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</si>
  <si>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</si>
  <si>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</si>
  <si>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</si>
  <si>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</si>
  <si>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</si>
  <si>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</si>
  <si>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</si>
  <si>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</si>
  <si>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</si>
  <si>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</si>
  <si>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</si>
  <si>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</si>
  <si>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</si>
  <si>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</si>
  <si>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</si>
  <si>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</si>
  <si>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</si>
  <si>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</si>
  <si>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</si>
  <si>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</si>
  <si>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</si>
  <si>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</si>
  <si>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</si>
  <si>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</si>
  <si>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</si>
  <si>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</si>
  <si>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</si>
  <si>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</si>
  <si>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</si>
  <si>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</si>
  <si>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</si>
  <si>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</si>
  <si>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</si>
  <si>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</si>
  <si>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</si>
  <si>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</si>
  <si>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</si>
  <si>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</si>
  <si>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</si>
  <si>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</si>
  <si>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</si>
  <si>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</si>
  <si>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</si>
  <si>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</si>
  <si>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</si>
  <si>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</si>
  <si>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</si>
  <si>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</si>
  <si>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</si>
  <si>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</si>
  <si>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</si>
  <si>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</si>
  <si>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</si>
  <si>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</si>
  <si>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</si>
  <si>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</si>
  <si>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</si>
  <si>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</si>
  <si>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</si>
  <si>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</si>
  <si>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</si>
  <si>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</si>
  <si>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</si>
  <si>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</si>
  <si>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</si>
  <si>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</si>
  <si>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</si>
  <si>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</si>
  <si>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</si>
  <si>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</si>
  <si>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</si>
  <si>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</si>
  <si>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</si>
  <si>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</si>
  <si>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</si>
  <si>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</si>
  <si>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</si>
  <si>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</si>
  <si>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</si>
  <si>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</si>
  <si>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</si>
  <si>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</si>
  <si>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</si>
  <si>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</si>
  <si>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</si>
  <si>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</si>
  <si>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</si>
  <si>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</si>
  <si>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</si>
  <si>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</si>
  <si>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</si>
  <si>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</si>
  <si>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</si>
  <si>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</si>
  <si>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</si>
  <si>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</si>
  <si>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</si>
  <si>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</si>
  <si>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</si>
  <si>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</si>
  <si>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</si>
  <si>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</si>
  <si>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</si>
  <si>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</si>
  <si>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</si>
  <si>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</si>
  <si>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</si>
  <si>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</si>
  <si>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</si>
  <si>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</si>
  <si>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</si>
  <si>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</si>
  <si>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</si>
  <si>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</si>
  <si>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</si>
  <si>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</si>
  <si>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</si>
  <si>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</si>
  <si>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</si>
  <si>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</si>
  <si>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</si>
  <si>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</si>
  <si>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</si>
  <si>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</si>
  <si>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</si>
  <si>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</si>
  <si>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</si>
  <si>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</si>
  <si>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</si>
  <si>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</si>
  <si>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</si>
  <si>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</si>
  <si>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</si>
  <si>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</si>
  <si>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</si>
  <si>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</si>
  <si>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</si>
  <si>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</si>
  <si>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</si>
  <si>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</si>
  <si>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</si>
  <si>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</si>
  <si>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</si>
  <si>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</si>
  <si>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</si>
  <si>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</si>
  <si>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</si>
  <si>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</si>
  <si>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</si>
  <si>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</si>
  <si>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</si>
  <si>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</si>
  <si>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</si>
  <si>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</si>
  <si>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</si>
  <si>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</si>
  <si>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</si>
  <si>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</si>
  <si>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</si>
  <si>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</si>
  <si>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</si>
  <si>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</si>
  <si>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</si>
  <si>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</si>
  <si>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</si>
  <si>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</si>
  <si>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</si>
  <si>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</si>
  <si>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</si>
  <si>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</si>
  <si>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</si>
  <si>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</si>
  <si>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</si>
  <si>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</si>
  <si>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</si>
  <si>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</si>
  <si>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</si>
  <si>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</si>
  <si>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</si>
  <si>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</si>
  <si>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</si>
  <si>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</si>
  <si>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</si>
  <si>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</si>
  <si>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</si>
  <si>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</si>
  <si>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</si>
  <si>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</si>
  <si>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</si>
  <si>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</si>
  <si>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</si>
  <si>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</si>
  <si>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</si>
  <si>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</si>
  <si>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</si>
  <si>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</si>
  <si>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</si>
  <si>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</si>
  <si>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</si>
  <si>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</si>
  <si>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</si>
  <si>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</si>
  <si>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</si>
  <si>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</si>
  <si>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</si>
  <si>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</si>
  <si>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</si>
  <si>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</si>
  <si>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</si>
  <si>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</si>
  <si>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</si>
  <si>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</si>
  <si>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</si>
  <si>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</si>
  <si>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</si>
  <si>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</si>
  <si>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</si>
  <si>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</si>
  <si>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</si>
  <si>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</si>
  <si>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</si>
  <si>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</si>
  <si>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</si>
  <si>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</si>
  <si>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</si>
  <si>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</si>
  <si>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</si>
  <si>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</si>
  <si>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</si>
  <si>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</si>
  <si>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</si>
  <si>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</si>
  <si>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</si>
  <si>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</si>
  <si>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</si>
  <si>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</si>
  <si>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</si>
  <si>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</si>
  <si>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</si>
  <si>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</si>
  <si>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</si>
  <si>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</si>
  <si>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</si>
  <si>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</si>
  <si>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</si>
  <si>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</si>
  <si>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</si>
  <si>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</si>
  <si>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</si>
  <si>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</si>
  <si>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</si>
  <si>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</si>
  <si>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</si>
  <si>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</si>
  <si>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</si>
  <si>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</si>
  <si>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</si>
  <si>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</si>
  <si>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</si>
  <si>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</si>
  <si>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</si>
  <si>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</si>
  <si>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</si>
  <si>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</si>
  <si>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</si>
  <si>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</si>
  <si>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</si>
  <si>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</si>
  <si>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</si>
  <si>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</si>
  <si>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</si>
  <si>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</si>
  <si>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</si>
  <si>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</si>
  <si>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</si>
  <si>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</si>
  <si>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</si>
  <si>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</si>
  <si>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</si>
  <si>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</si>
  <si>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</si>
  <si>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</si>
  <si>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</si>
  <si>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</si>
  <si>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</si>
  <si>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</si>
  <si>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</si>
  <si>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</si>
  <si>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</si>
  <si>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</si>
  <si>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</si>
  <si>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</si>
  <si>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</si>
  <si>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</si>
  <si>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</si>
  <si>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</si>
  <si>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</si>
  <si>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</si>
  <si>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</si>
  <si>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</si>
  <si>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</si>
  <si>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</si>
  <si>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</si>
  <si>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</si>
  <si>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</si>
  <si>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</si>
  <si>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</si>
  <si>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</si>
  <si>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</si>
  <si>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</si>
  <si>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</si>
  <si>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</si>
  <si>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</si>
  <si>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</si>
  <si>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</si>
  <si>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</si>
  <si>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</si>
  <si>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</si>
  <si>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</si>
  <si>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</si>
  <si>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</si>
  <si>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</si>
  <si>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</si>
  <si>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</si>
  <si>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</si>
  <si>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</si>
  <si>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</si>
  <si>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</si>
  <si>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</si>
  <si>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</si>
  <si>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</si>
  <si>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</si>
  <si>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</si>
  <si>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</si>
  <si>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</si>
  <si>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</si>
  <si>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</si>
  <si>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</si>
  <si>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</si>
  <si>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</si>
  <si>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</si>
  <si>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</si>
  <si>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</si>
  <si>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</si>
  <si>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</si>
  <si>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</si>
  <si>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</si>
  <si>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</si>
  <si>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</si>
  <si>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</si>
  <si>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</si>
  <si>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</si>
  <si>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</si>
  <si>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</si>
  <si>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</si>
  <si>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</si>
  <si>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</si>
  <si>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</si>
  <si>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</si>
  <si>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</si>
  <si>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</si>
  <si>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</si>
  <si>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</si>
  <si>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</si>
  <si>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</si>
  <si>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</si>
  <si>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</si>
  <si>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</si>
  <si>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</si>
  <si>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</si>
  <si>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</si>
  <si>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</si>
  <si>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</si>
  <si>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</si>
  <si>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</si>
  <si>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</si>
  <si>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</si>
  <si>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</si>
  <si>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</si>
  <si>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</si>
  <si>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</si>
  <si>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</si>
  <si>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</si>
  <si>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</si>
  <si>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</si>
  <si>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</si>
  <si>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</si>
  <si>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</si>
  <si>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</si>
  <si>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</si>
  <si>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</si>
  <si>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</si>
  <si>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</si>
  <si>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</si>
  <si>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</si>
  <si>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</si>
  <si>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</si>
  <si>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</si>
  <si>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</si>
  <si>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</si>
  <si>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</si>
  <si>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</si>
  <si>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</si>
  <si>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</si>
  <si>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</si>
  <si>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</si>
  <si>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</si>
  <si>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</si>
  <si>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</si>
  <si>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</si>
  <si>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</si>
  <si>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</si>
  <si>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</si>
  <si>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</si>
  <si>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</si>
  <si>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</si>
  <si>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</si>
  <si>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</si>
  <si>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</si>
  <si>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</si>
  <si>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</si>
  <si>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</si>
  <si>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</si>
  <si>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</si>
  <si>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</si>
  <si>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</si>
  <si>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</si>
  <si>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</si>
  <si>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</si>
  <si>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</si>
  <si>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</si>
  <si>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</si>
  <si>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</si>
  <si>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</si>
  <si>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</si>
  <si>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</si>
  <si>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</si>
  <si>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</si>
  <si>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</si>
  <si>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</si>
  <si>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</si>
  <si>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</si>
  <si>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</si>
  <si>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</si>
  <si>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</si>
  <si>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</si>
  <si>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</si>
  <si>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</si>
  <si>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</si>
  <si>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</si>
  <si>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</si>
  <si>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</si>
  <si>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</si>
  <si>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</si>
  <si>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</si>
  <si>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</si>
  <si>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</si>
  <si>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</si>
  <si>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</si>
  <si>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</si>
  <si>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</si>
  <si>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</si>
  <si>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</si>
  <si>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</si>
  <si>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</si>
  <si>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</si>
  <si>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</si>
  <si>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</si>
  <si>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</si>
  <si>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</si>
  <si>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</si>
  <si>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</si>
  <si>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</si>
  <si>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</si>
  <si>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</si>
  <si>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</si>
  <si>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</si>
  <si>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</si>
  <si>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</si>
  <si>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</si>
  <si>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</si>
  <si>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</si>
  <si>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</si>
  <si>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</si>
  <si>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</si>
  <si>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</si>
  <si>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</si>
  <si>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</si>
  <si>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</si>
  <si>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</si>
  <si>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</si>
  <si>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</si>
  <si>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</si>
  <si>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</si>
  <si>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</si>
  <si>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</si>
  <si>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</si>
  <si>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</si>
  <si>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</si>
  <si>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</si>
  <si>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</si>
  <si>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</si>
  <si>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</si>
  <si>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</si>
  <si>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</si>
  <si>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</si>
  <si>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</si>
  <si>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</si>
  <si>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</si>
  <si>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</si>
  <si>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</si>
  <si>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</si>
  <si>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</si>
  <si>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</si>
  <si>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</si>
  <si>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</si>
  <si>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</si>
  <si>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</si>
  <si>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</si>
  <si>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</si>
  <si>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</si>
  <si>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</si>
  <si>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</si>
  <si>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</si>
  <si>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</si>
  <si>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</si>
  <si>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</si>
  <si>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</si>
  <si>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</si>
  <si>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</si>
  <si>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</si>
  <si>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</si>
  <si>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</si>
  <si>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</si>
  <si>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</si>
  <si>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</si>
  <si>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</si>
  <si>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</si>
  <si>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</si>
  <si>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</si>
  <si>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</si>
  <si>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</si>
  <si>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</si>
  <si>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</si>
  <si>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</si>
  <si>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</si>
  <si>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</si>
  <si>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</si>
  <si>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</si>
  <si>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</si>
  <si>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</si>
  <si>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</si>
  <si>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</si>
  <si>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</si>
  <si>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</si>
  <si>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</si>
  <si>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</si>
  <si>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</si>
  <si>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</si>
  <si>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</si>
  <si>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</si>
  <si>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</si>
  <si>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</si>
  <si>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</si>
  <si>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</si>
  <si>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</si>
  <si>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</si>
  <si>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</si>
  <si>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</si>
  <si>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</si>
  <si>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</si>
  <si>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</si>
  <si>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</si>
  <si>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</si>
  <si>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</si>
  <si>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</si>
  <si>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</si>
  <si>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</si>
  <si>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</si>
  <si>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</si>
  <si>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</si>
  <si>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</si>
  <si>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</si>
  <si>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</si>
  <si>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</si>
  <si>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</si>
  <si>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</si>
  <si>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</si>
  <si>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</si>
  <si>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</si>
  <si>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</si>
  <si>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</si>
  <si>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</si>
  <si>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</si>
  <si>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</si>
  <si>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</si>
  <si>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</si>
  <si>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</si>
  <si>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</si>
  <si>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</si>
  <si>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</si>
  <si>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</si>
  <si>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</si>
  <si>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</si>
  <si>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</si>
  <si>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</si>
  <si>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</si>
  <si>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</si>
  <si>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</si>
  <si>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</si>
  <si>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</si>
  <si>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</si>
  <si>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</si>
  <si>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</si>
  <si>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</si>
  <si>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</si>
  <si>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</si>
  <si>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</si>
  <si>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</si>
  <si>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</si>
  <si>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</si>
  <si>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</si>
  <si>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</si>
  <si>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</si>
  <si>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</si>
  <si>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</si>
  <si>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</si>
  <si>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</si>
  <si>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</si>
  <si>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</si>
  <si>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</si>
  <si>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</si>
  <si>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</si>
  <si>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</si>
  <si>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</si>
  <si>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</si>
  <si>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</si>
  <si>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</si>
  <si>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</si>
  <si>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</si>
  <si>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</si>
  <si>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</si>
  <si>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</si>
  <si>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</si>
  <si>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</si>
  <si>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</si>
  <si>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</si>
  <si>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</si>
  <si>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</si>
  <si>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</si>
  <si>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</si>
  <si>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</si>
  <si>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</si>
  <si>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</si>
  <si>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</si>
  <si>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</si>
  <si>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</si>
  <si>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</si>
  <si>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</si>
  <si>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</si>
  <si>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</si>
  <si>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</si>
  <si>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</si>
  <si>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</si>
  <si>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</si>
  <si>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</si>
  <si>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</si>
  <si>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</si>
  <si>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</si>
  <si>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</si>
  <si>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</si>
  <si>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</si>
  <si>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</si>
  <si>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</si>
  <si>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</si>
  <si>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</si>
  <si>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</si>
  <si>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</si>
  <si>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</si>
  <si>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</si>
  <si>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</si>
  <si>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</si>
  <si>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</si>
  <si>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</si>
  <si>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</si>
  <si>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</si>
  <si>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</si>
  <si>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</si>
  <si>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</si>
  <si>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</si>
  <si>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</si>
  <si>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</si>
  <si>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</si>
  <si>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</si>
  <si>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</si>
  <si>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</si>
  <si>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</si>
  <si>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</si>
  <si>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</si>
  <si>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</si>
  <si>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</si>
  <si>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</si>
  <si>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</si>
  <si>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</si>
  <si>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</si>
  <si>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</si>
  <si>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</si>
  <si>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</si>
  <si>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</si>
  <si>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</si>
  <si>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</si>
  <si>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</si>
  <si>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</si>
  <si>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</si>
  <si>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</si>
  <si>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</si>
  <si>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</si>
  <si>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</si>
  <si>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</si>
  <si>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</si>
  <si>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</si>
  <si>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</si>
  <si>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</si>
  <si>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</si>
  <si>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</si>
  <si>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</si>
  <si>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</si>
  <si>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</si>
  <si>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</si>
  <si>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</si>
  <si>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</si>
  <si>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</si>
  <si>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</si>
  <si>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</si>
  <si>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</si>
  <si>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</si>
  <si>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</si>
  <si>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</si>
  <si>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</si>
  <si>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</si>
  <si>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</si>
  <si>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</si>
  <si>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</si>
  <si>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</si>
  <si>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</si>
  <si>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</si>
  <si>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</si>
  <si>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</si>
  <si>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</si>
  <si>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</si>
  <si>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</si>
  <si>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</si>
  <si>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</si>
  <si>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</si>
  <si>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</si>
  <si>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</si>
  <si>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</si>
  <si>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</si>
  <si>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</si>
  <si>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</si>
  <si>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</si>
  <si>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</si>
  <si>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</si>
  <si>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</si>
  <si>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</si>
  <si>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</si>
  <si>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</si>
  <si>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</si>
  <si>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</si>
  <si>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</si>
  <si>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</si>
  <si>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</si>
  <si>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</si>
  <si>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</si>
  <si>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</si>
  <si>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</si>
  <si>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</si>
  <si>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</si>
  <si>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</si>
  <si>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</si>
  <si>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</si>
  <si>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</si>
  <si>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</si>
  <si>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</si>
  <si>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</si>
  <si>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</si>
  <si>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</si>
  <si>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</si>
  <si>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</si>
  <si>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</si>
  <si>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</si>
  <si>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</si>
  <si>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</si>
  <si>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</si>
  <si>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</si>
  <si>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</si>
  <si>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</si>
  <si>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</si>
  <si>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</si>
  <si>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</si>
  <si>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</si>
  <si>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</si>
  <si>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</si>
  <si>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</si>
  <si>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</si>
  <si>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</si>
  <si>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</si>
  <si>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</si>
  <si>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</si>
  <si>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</si>
  <si>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</si>
  <si>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</si>
  <si>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</si>
  <si>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</si>
  <si>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</si>
  <si>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</si>
  <si>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</si>
  <si>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</si>
  <si>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</si>
  <si>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</si>
  <si>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</si>
  <si>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</si>
  <si>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</si>
  <si>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</si>
  <si>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</si>
  <si>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</si>
  <si>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</si>
  <si>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</si>
  <si>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</si>
  <si>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</si>
  <si>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</si>
  <si>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</si>
  <si>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</si>
  <si>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</si>
  <si>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</si>
  <si>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</si>
  <si>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</si>
  <si>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</si>
  <si>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</si>
  <si>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</si>
  <si>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</si>
  <si>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</si>
  <si>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</si>
  <si>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</si>
  <si>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</si>
  <si>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</si>
  <si>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</si>
  <si>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</si>
  <si>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</si>
  <si>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</si>
  <si>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</si>
  <si>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</si>
  <si>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</si>
  <si>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</si>
  <si>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</si>
  <si>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</si>
  <si>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</si>
  <si>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</si>
  <si>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</si>
  <si>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</si>
  <si>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</si>
  <si>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</si>
  <si>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</si>
  <si>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</si>
  <si>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</si>
  <si>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</si>
  <si>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</si>
  <si>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</si>
  <si>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</si>
  <si>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</si>
  <si>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</si>
  <si>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</si>
  <si>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</si>
  <si>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</si>
  <si>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</si>
  <si>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</si>
  <si>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</si>
  <si>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</si>
  <si>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</si>
  <si>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</si>
  <si>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</si>
  <si>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</si>
  <si>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</si>
  <si>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</si>
  <si>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</si>
  <si>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</si>
  <si>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</si>
  <si>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</si>
  <si>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</si>
  <si>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</si>
  <si>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</si>
  <si>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</si>
  <si>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</si>
  <si>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</si>
  <si>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</si>
  <si>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</si>
  <si>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</si>
  <si>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</si>
  <si>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</si>
  <si>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</si>
  <si>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</si>
  <si>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</si>
  <si>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</si>
  <si>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</si>
  <si>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</si>
  <si>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</si>
  <si>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</si>
  <si>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</si>
  <si>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</si>
  <si>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</si>
  <si>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</si>
  <si>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</si>
  <si>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</si>
  <si>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</si>
  <si>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</si>
  <si>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</si>
  <si>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</si>
  <si>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</si>
  <si>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</si>
  <si>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</si>
  <si>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</si>
  <si>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</si>
  <si>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</si>
  <si>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</si>
  <si>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</si>
  <si>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</si>
  <si>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</si>
  <si>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</si>
  <si>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</si>
  <si>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</si>
  <si>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</si>
  <si>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</si>
  <si>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</si>
  <si>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</si>
  <si>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</si>
  <si>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</si>
  <si>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</si>
  <si>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</si>
  <si>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</si>
  <si>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</si>
  <si>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</si>
  <si>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</si>
  <si>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</si>
  <si>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</si>
  <si>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</si>
  <si>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</si>
  <si>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</si>
  <si>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</si>
  <si>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</si>
  <si>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</si>
  <si>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</si>
  <si>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</si>
  <si>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</si>
  <si>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</si>
  <si>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</si>
  <si>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</si>
  <si>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</si>
  <si>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</si>
  <si>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</si>
  <si>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</si>
  <si>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</si>
  <si>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</si>
  <si>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</si>
  <si>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</si>
  <si>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</si>
  <si>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</si>
  <si>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</si>
  <si>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</si>
  <si>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</si>
  <si>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</si>
  <si>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</si>
  <si>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</si>
  <si>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</si>
  <si>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</si>
  <si>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</si>
  <si>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</si>
  <si>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</si>
  <si>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</si>
  <si>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</si>
  <si>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</si>
  <si>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</si>
  <si>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</si>
  <si>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</si>
  <si>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</si>
  <si>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</si>
  <si>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</si>
  <si>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</si>
  <si>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</si>
  <si>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</si>
  <si>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</si>
  <si>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</si>
  <si>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</si>
  <si>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</si>
  <si>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</si>
  <si>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</si>
  <si>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</si>
  <si>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</si>
  <si>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</si>
  <si>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</si>
  <si>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</si>
  <si>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</si>
  <si>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</si>
  <si>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</si>
  <si>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</si>
  <si>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</si>
  <si>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</si>
  <si>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</si>
  <si>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</si>
  <si>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</si>
  <si>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</si>
  <si>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</si>
  <si>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</si>
  <si>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</si>
  <si>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</si>
  <si>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</si>
  <si>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</si>
  <si>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</si>
  <si>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</si>
  <si>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</si>
  <si>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</si>
  <si>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</si>
  <si>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</si>
  <si>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</si>
  <si>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</si>
  <si>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</si>
  <si>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</si>
  <si>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</si>
  <si>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</si>
  <si>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</si>
  <si>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</si>
  <si>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</si>
  <si>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</si>
  <si>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</si>
  <si>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</si>
  <si>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</si>
  <si>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</si>
  <si>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</si>
  <si>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</si>
  <si>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</si>
  <si>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</si>
  <si>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</si>
  <si>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</si>
  <si>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</si>
  <si>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</si>
  <si>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</si>
  <si>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</si>
  <si>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</si>
  <si>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</si>
  <si>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</si>
  <si>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</si>
  <si>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</si>
  <si>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</si>
  <si>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</si>
  <si>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</si>
  <si>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</si>
  <si>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</si>
  <si>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</si>
  <si>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</si>
  <si>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</si>
  <si>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</si>
  <si>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</si>
  <si>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</si>
  <si>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</si>
  <si>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</si>
  <si>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</si>
  <si>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</si>
  <si>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</si>
  <si>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</si>
  <si>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</si>
  <si>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</si>
  <si>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</si>
  <si>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</si>
  <si>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</si>
  <si>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</si>
  <si>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</si>
  <si>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</si>
  <si>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</si>
  <si>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</si>
  <si>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</si>
  <si>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</si>
  <si>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</si>
  <si>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</si>
  <si>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</si>
  <si>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</si>
  <si>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</si>
  <si>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</si>
  <si>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</si>
  <si>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</si>
  <si>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</si>
  <si>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</si>
  <si>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</si>
  <si>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</si>
  <si>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</si>
  <si>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</si>
  <si>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</si>
  <si>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</si>
  <si>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</si>
  <si>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</si>
  <si>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</si>
  <si>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</si>
  <si>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</si>
  <si>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</si>
  <si>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</si>
  <si>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</si>
  <si>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</si>
  <si>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</si>
  <si>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</si>
  <si>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</si>
  <si>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</si>
  <si>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</si>
  <si>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</si>
  <si>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</si>
  <si>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</si>
  <si>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</si>
  <si>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</si>
  <si>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</si>
  <si>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</si>
  <si>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</si>
  <si>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</si>
  <si>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</si>
  <si>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</si>
  <si>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</si>
  <si>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</si>
  <si>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</si>
  <si>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</si>
  <si>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</si>
  <si>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</si>
  <si>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</si>
  <si>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</si>
  <si>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</si>
  <si>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</si>
  <si>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</si>
  <si>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</si>
  <si>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</si>
  <si>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</si>
  <si>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</si>
  <si>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</si>
  <si>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</si>
  <si>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</si>
  <si>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</si>
  <si>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</si>
  <si>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</si>
  <si>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</si>
  <si>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</si>
  <si>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</si>
  <si>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</si>
  <si>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</si>
  <si>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</si>
  <si>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</si>
  <si>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</si>
  <si>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</si>
  <si>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</si>
  <si>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</si>
  <si>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</si>
  <si>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</si>
  <si>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</si>
  <si>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</si>
  <si>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</si>
  <si>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</si>
  <si>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</si>
  <si>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</si>
  <si>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</si>
  <si>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</si>
  <si>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</si>
  <si>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</si>
  <si>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</si>
  <si>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</si>
  <si>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</si>
  <si>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</si>
  <si>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</si>
  <si>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</si>
  <si>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</si>
  <si>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</si>
  <si>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</si>
  <si>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</si>
  <si>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</si>
  <si>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</si>
  <si>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</si>
  <si>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</si>
  <si>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</si>
  <si>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</si>
  <si>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</si>
  <si>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</si>
  <si>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</si>
  <si>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</si>
  <si>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</si>
  <si>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</si>
  <si>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</si>
  <si>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</si>
  <si>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</si>
  <si>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</si>
  <si>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</si>
  <si>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</si>
  <si>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</si>
  <si>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</si>
  <si>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</si>
  <si>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</si>
  <si>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</si>
  <si>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</si>
  <si>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</si>
  <si>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</si>
  <si>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</si>
  <si>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</si>
  <si>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</si>
  <si>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</si>
  <si>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</si>
  <si>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</si>
  <si>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</si>
  <si>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</si>
  <si>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</si>
  <si>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</si>
  <si>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</si>
  <si>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</si>
  <si>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</si>
  <si>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</si>
  <si>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</si>
  <si>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</si>
  <si>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</si>
  <si>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</si>
  <si>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</si>
  <si>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</si>
  <si>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</si>
  <si>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</si>
  <si>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</si>
  <si>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</si>
  <si>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</si>
  <si>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</si>
  <si>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</si>
  <si>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</si>
  <si>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</si>
  <si>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</si>
  <si>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</si>
  <si>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</si>
  <si>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</si>
  <si>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</si>
  <si>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</si>
  <si>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</si>
  <si>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</si>
  <si>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</si>
  <si>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</si>
  <si>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</si>
  <si>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</si>
  <si>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</si>
  <si>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</si>
  <si>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</si>
  <si>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</si>
  <si>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</si>
  <si>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</si>
  <si>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</si>
  <si>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</si>
  <si>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</si>
  <si>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</si>
  <si>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</si>
  <si>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</si>
  <si>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</si>
  <si>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</si>
  <si>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</si>
  <si>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</si>
  <si>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</si>
  <si>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</si>
  <si>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</si>
  <si>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</si>
  <si>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</si>
  <si>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</si>
  <si>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</si>
  <si>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</si>
  <si>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</si>
  <si>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</si>
  <si>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</si>
  <si>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</si>
  <si>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</si>
  <si>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</si>
  <si>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</si>
  <si>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</si>
  <si>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</si>
  <si>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</si>
  <si>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</si>
  <si>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</si>
  <si>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</si>
  <si>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</si>
  <si>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</si>
  <si>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</si>
  <si>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</si>
  <si>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</si>
  <si>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</si>
  <si>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</si>
  <si>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</si>
  <si>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</si>
  <si>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</si>
  <si>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</si>
  <si>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</si>
  <si>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</si>
  <si>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</si>
  <si>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</si>
  <si>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</si>
  <si>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</si>
  <si>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</si>
  <si>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</si>
  <si>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</si>
  <si>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</si>
  <si>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</si>
  <si>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</si>
  <si>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</si>
  <si>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</si>
  <si>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</si>
  <si>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</si>
  <si>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</si>
  <si>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</si>
  <si>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</si>
  <si>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</si>
  <si>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</si>
  <si>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</si>
  <si>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</si>
  <si>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</si>
  <si>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</si>
  <si>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</si>
  <si>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</si>
  <si>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</si>
  <si>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</si>
  <si>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</si>
  <si>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</si>
  <si>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</si>
  <si>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</si>
  <si>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</si>
  <si>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</si>
  <si>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</si>
  <si>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</si>
  <si>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</si>
  <si>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</si>
  <si>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</si>
  <si>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</si>
  <si>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</si>
  <si>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</si>
  <si>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</si>
  <si>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</si>
  <si>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</si>
  <si>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</si>
  <si>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</si>
  <si>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</si>
  <si>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</si>
  <si>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</si>
  <si>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</si>
  <si>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</si>
  <si>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</si>
  <si>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</si>
  <si>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</si>
  <si>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</si>
  <si>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</si>
  <si>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</si>
  <si>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</si>
  <si>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</si>
  <si>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</si>
  <si>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</si>
  <si>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</si>
  <si>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</si>
  <si>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</si>
  <si>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</si>
  <si>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</si>
  <si>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</si>
  <si>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</si>
  <si>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</si>
  <si>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</si>
  <si>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</si>
  <si>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</si>
  <si>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</si>
  <si>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</si>
  <si>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</si>
  <si>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</si>
  <si>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</si>
  <si>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</si>
  <si>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</si>
  <si>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</si>
  <si>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</si>
  <si>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</si>
  <si>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</si>
  <si>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</si>
  <si>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</si>
  <si>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</si>
  <si>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</si>
  <si>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</si>
  <si>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</si>
  <si>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</si>
  <si>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</si>
  <si>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</si>
  <si>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</si>
  <si>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</si>
  <si>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</si>
  <si>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</si>
  <si>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</si>
  <si>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</si>
  <si>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</si>
  <si>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</si>
  <si>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</si>
  <si>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</si>
  <si>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</si>
  <si>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</si>
  <si>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</si>
  <si>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</si>
  <si>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</si>
  <si>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</si>
  <si>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</si>
  <si>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</si>
  <si>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</si>
  <si>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</si>
  <si>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</si>
  <si>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</si>
  <si>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</si>
  <si>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</si>
  <si>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</si>
  <si>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</si>
  <si>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</si>
  <si>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</si>
  <si>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</si>
  <si>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</si>
  <si>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</si>
  <si>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</si>
  <si>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</si>
  <si>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</si>
  <si>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</si>
  <si>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</si>
  <si>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</si>
  <si>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</si>
  <si>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</si>
  <si>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</si>
  <si>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</si>
  <si>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</si>
  <si>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</si>
  <si>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</si>
  <si>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</si>
  <si>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</si>
  <si>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</si>
  <si>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</si>
  <si>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</si>
  <si>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</si>
  <si>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</si>
  <si>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</si>
  <si>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</si>
  <si>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</si>
  <si>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</si>
  <si>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</si>
  <si>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</si>
  <si>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</si>
  <si>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</si>
  <si>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</si>
  <si>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</si>
  <si>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</si>
  <si>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</si>
  <si>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</si>
  <si>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</si>
  <si>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</si>
  <si>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</si>
  <si>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</si>
  <si>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</si>
  <si>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</si>
  <si>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</si>
  <si>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</si>
  <si>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</si>
  <si>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</si>
  <si>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</si>
  <si>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</si>
  <si>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</si>
  <si>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</si>
  <si>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</si>
  <si>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</si>
  <si>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</si>
  <si>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</si>
  <si>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</si>
  <si>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</si>
  <si>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</si>
  <si>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</si>
  <si>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</si>
  <si>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</si>
  <si>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</si>
  <si>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</si>
  <si>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</si>
  <si>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</si>
  <si>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</si>
  <si>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</si>
  <si>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</si>
  <si>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</si>
  <si>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</si>
  <si>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</si>
  <si>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</si>
  <si>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</si>
  <si>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</si>
  <si>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</si>
  <si>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</si>
  <si>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</si>
  <si>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</si>
  <si>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</si>
  <si>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</si>
  <si>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</si>
  <si>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</si>
  <si>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</si>
  <si>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</si>
  <si>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</si>
  <si>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</si>
  <si>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</si>
  <si>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</si>
  <si>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</si>
  <si>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</si>
  <si>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</si>
  <si>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</si>
  <si>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</si>
  <si>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</si>
  <si>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</si>
  <si>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</si>
  <si>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</si>
  <si>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</si>
  <si>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</si>
  <si>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</si>
  <si>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</si>
  <si>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</si>
  <si>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</si>
  <si>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</si>
  <si>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</si>
  <si>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</si>
  <si>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</si>
  <si>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</si>
  <si>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</si>
  <si>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</si>
  <si>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</si>
  <si>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</si>
  <si>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</si>
  <si>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</si>
  <si>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</si>
  <si>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</si>
  <si>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</si>
  <si>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</si>
  <si>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</si>
  <si>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</si>
  <si>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</si>
  <si>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</si>
  <si>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</si>
  <si>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</si>
  <si>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</si>
  <si>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</si>
  <si>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</si>
  <si>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</si>
  <si>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</si>
  <si>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</si>
  <si>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</si>
  <si>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</si>
  <si>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</si>
  <si>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</si>
  <si>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</si>
  <si>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</si>
  <si>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</si>
  <si>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</si>
  <si>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</si>
  <si>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</si>
  <si>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</si>
  <si>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</si>
  <si>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</si>
  <si>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</si>
  <si>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</si>
  <si>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</si>
  <si>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</si>
  <si>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</si>
  <si>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</si>
  <si>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</si>
  <si>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</si>
  <si>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</si>
  <si>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</si>
  <si>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</si>
  <si>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</si>
  <si>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</si>
  <si>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</si>
  <si>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</si>
  <si>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</si>
  <si>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</si>
  <si>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</si>
  <si>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</si>
  <si>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</si>
  <si>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</si>
  <si>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</si>
  <si>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</si>
  <si>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</si>
  <si>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</si>
  <si>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</si>
  <si>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</si>
  <si>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</si>
  <si>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</si>
  <si>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</si>
  <si>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</si>
  <si>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</si>
  <si>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</si>
  <si>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</si>
  <si>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</si>
  <si>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</si>
  <si>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</si>
  <si>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</si>
  <si>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</si>
  <si>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</si>
  <si>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</si>
  <si>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</si>
  <si>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</si>
  <si>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</si>
  <si>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</si>
  <si>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</si>
  <si>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</si>
  <si>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</si>
  <si>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</si>
  <si>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</si>
  <si>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</si>
  <si>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</si>
  <si>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</si>
  <si>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</si>
  <si>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</si>
  <si>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</si>
  <si>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</si>
  <si>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</si>
  <si>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</si>
  <si>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</si>
  <si>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</si>
  <si>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</si>
  <si>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</si>
  <si>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</si>
  <si>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</si>
  <si>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</si>
  <si>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</si>
  <si>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</si>
  <si>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</si>
  <si>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</si>
  <si>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</si>
  <si>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</si>
  <si>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</si>
  <si>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</si>
  <si>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</si>
  <si>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</si>
  <si>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</si>
  <si>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</si>
  <si>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</si>
  <si>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</si>
  <si>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</si>
  <si>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</si>
  <si>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</si>
  <si>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</si>
  <si>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</si>
  <si>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</si>
  <si>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</si>
  <si>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</si>
  <si>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</si>
  <si>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</si>
  <si>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</si>
  <si>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</si>
  <si>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</si>
  <si>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</si>
  <si>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</si>
  <si>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</si>
  <si>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</si>
  <si>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</si>
  <si>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</si>
  <si>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</si>
  <si>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</si>
  <si>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</si>
  <si>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</si>
  <si>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</si>
  <si>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</si>
  <si>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</si>
  <si>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</si>
  <si>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</si>
  <si>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</si>
  <si>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</si>
  <si>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</si>
  <si>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</si>
  <si>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</si>
  <si>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</si>
  <si>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</si>
  <si>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</si>
  <si>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</si>
  <si>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</si>
  <si>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</si>
  <si>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</si>
  <si>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</si>
  <si>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</si>
  <si>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</si>
  <si>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</si>
  <si>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</si>
  <si>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</si>
  <si>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</si>
  <si>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</si>
  <si>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</si>
  <si>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</si>
  <si>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</si>
  <si>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</si>
  <si>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</si>
  <si>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</si>
  <si>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</si>
  <si>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</si>
  <si>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</si>
  <si>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</si>
  <si>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</si>
  <si>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</si>
  <si>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</si>
  <si>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</si>
  <si>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</si>
  <si>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</si>
  <si>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</si>
  <si>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</si>
  <si>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</si>
  <si>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</si>
  <si>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</si>
  <si>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</si>
  <si>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</si>
  <si>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</si>
  <si>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</si>
  <si>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</si>
  <si>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</si>
  <si>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</si>
  <si>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</si>
  <si>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</si>
  <si>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</si>
  <si>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</si>
  <si>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</si>
  <si>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</si>
  <si>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</si>
  <si>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</si>
  <si>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</si>
  <si>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</si>
  <si>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</si>
  <si>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</si>
  <si>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</si>
  <si>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</si>
  <si>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</si>
  <si>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</si>
  <si>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</si>
  <si>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</si>
  <si>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</si>
  <si>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</si>
  <si>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</si>
  <si>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</si>
  <si>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</si>
  <si>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</si>
  <si>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</si>
  <si>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</si>
  <si>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</si>
  <si>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</si>
  <si>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</si>
  <si>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</si>
  <si>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</si>
  <si>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</si>
  <si>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</si>
  <si>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</si>
  <si>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</si>
  <si>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</si>
  <si>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</si>
  <si>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</si>
  <si>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</si>
  <si>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</si>
  <si>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</si>
  <si>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</si>
  <si>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</si>
  <si>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</si>
  <si>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</si>
  <si>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</si>
  <si>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</si>
  <si>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</si>
  <si>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</si>
  <si>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</si>
  <si>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</si>
  <si>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</si>
  <si>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</si>
  <si>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</si>
  <si>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</si>
  <si>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</si>
  <si>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</si>
  <si>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</si>
  <si>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</si>
  <si>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</si>
  <si>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</si>
  <si>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</si>
  <si>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</si>
  <si>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</si>
  <si>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</si>
  <si>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</si>
  <si>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</si>
  <si>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</si>
  <si>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</si>
  <si>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</si>
  <si>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</si>
  <si>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</si>
  <si>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</si>
  <si>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</si>
  <si>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</si>
  <si>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</si>
  <si>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</si>
  <si>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</si>
  <si>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</si>
  <si>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</si>
  <si>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</si>
  <si>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</si>
  <si>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</si>
  <si>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</si>
  <si>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</si>
  <si>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</si>
  <si>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</si>
  <si>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</si>
  <si>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</si>
  <si>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</si>
  <si>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</si>
  <si>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</si>
  <si>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</si>
  <si>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</si>
  <si>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</si>
  <si>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</si>
  <si>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</si>
  <si>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</si>
  <si>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</si>
  <si>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</si>
  <si>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</si>
  <si>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</si>
  <si>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</si>
  <si>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</si>
  <si>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</si>
  <si>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</si>
  <si>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</si>
  <si>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</si>
  <si>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</si>
  <si>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</si>
  <si>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</si>
  <si>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</si>
  <si>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</si>
  <si>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</si>
  <si>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</si>
  <si>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</si>
  <si>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</si>
  <si>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</si>
  <si>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</si>
  <si>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</si>
  <si>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</si>
  <si>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</si>
  <si>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</si>
  <si>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</si>
  <si>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</si>
  <si>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</si>
  <si>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</si>
  <si>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</si>
  <si>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</si>
  <si>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</si>
  <si>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</si>
  <si>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</si>
  <si>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</si>
  <si>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</si>
  <si>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</si>
  <si>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</si>
  <si>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</si>
  <si>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</si>
  <si>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</si>
  <si>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</si>
  <si>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</si>
  <si>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</si>
  <si>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</si>
  <si>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</si>
  <si>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</si>
  <si>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</si>
  <si>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</si>
  <si>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</si>
  <si>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</si>
  <si>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</si>
  <si>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</si>
  <si>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</si>
  <si>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</si>
  <si>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</si>
  <si>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</si>
  <si>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</si>
  <si>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</si>
  <si>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</si>
  <si>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</si>
  <si>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</si>
  <si>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</si>
  <si>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</si>
  <si>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</si>
  <si>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</si>
  <si>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</si>
  <si>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</si>
  <si>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</si>
  <si>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</si>
  <si>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</si>
  <si>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</si>
  <si>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</si>
  <si>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</si>
  <si>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</si>
  <si>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</si>
  <si>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</si>
  <si>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</si>
  <si>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</si>
  <si>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</si>
  <si>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</si>
  <si>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</si>
  <si>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</si>
  <si>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</si>
  <si>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</si>
  <si>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</si>
  <si>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</si>
  <si>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</si>
  <si>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</si>
  <si>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</si>
  <si>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</si>
  <si>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</si>
  <si>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</si>
  <si>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</si>
  <si>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</si>
  <si>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</si>
  <si>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</si>
  <si>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</si>
  <si>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</si>
  <si>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</si>
  <si>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</si>
  <si>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</si>
  <si>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</si>
  <si>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</si>
  <si>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</si>
  <si>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</si>
  <si>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</si>
  <si>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</si>
  <si>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</si>
  <si>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</si>
  <si>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</si>
  <si>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</si>
  <si>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</si>
  <si>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</si>
  <si>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</si>
  <si>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</si>
  <si>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</si>
  <si>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</si>
  <si>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</si>
  <si>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</si>
  <si>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</si>
  <si>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</si>
  <si>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</si>
  <si>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</si>
  <si>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</si>
  <si>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</si>
  <si>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</si>
  <si>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</si>
  <si>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</si>
  <si>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</si>
  <si>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</si>
  <si>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</si>
  <si>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</si>
  <si>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</si>
  <si>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</si>
  <si>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</si>
  <si>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</si>
  <si>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</si>
  <si>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</si>
  <si>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</si>
  <si>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</si>
  <si>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</si>
  <si>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</si>
  <si>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</si>
  <si>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</si>
  <si>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</si>
  <si>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</si>
  <si>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</si>
  <si>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</si>
  <si>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</si>
  <si>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</si>
  <si>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</si>
  <si>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</si>
  <si>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</si>
  <si>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</si>
  <si>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</si>
  <si>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</si>
  <si>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</si>
  <si>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</si>
  <si>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</si>
  <si>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</si>
  <si>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</si>
  <si>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</si>
  <si>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</si>
  <si>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</si>
  <si>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</si>
  <si>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</si>
  <si>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</si>
  <si>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</si>
  <si>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</si>
  <si>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</si>
  <si>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</si>
  <si>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</si>
  <si>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</si>
  <si>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</si>
  <si>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</si>
  <si>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</si>
  <si>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</si>
  <si>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</si>
  <si>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</si>
  <si>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</si>
  <si>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</si>
  <si>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</si>
  <si>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</si>
  <si>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</si>
  <si>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</si>
  <si>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</si>
  <si>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</si>
  <si>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</si>
  <si>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</si>
  <si>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</si>
  <si>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</si>
  <si>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</si>
  <si>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</si>
  <si>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</si>
  <si>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</si>
  <si>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</si>
  <si>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</si>
  <si>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</si>
  <si>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</si>
  <si>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</si>
  <si>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</si>
  <si>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</si>
  <si>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</si>
  <si>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</si>
  <si>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</si>
  <si>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</si>
  <si>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</si>
  <si>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</si>
  <si>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</si>
  <si>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</si>
  <si>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</si>
  <si>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</si>
  <si>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</si>
  <si>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</si>
  <si>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</si>
  <si>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</si>
  <si>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</si>
  <si>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</si>
  <si>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</si>
  <si>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</si>
  <si>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</si>
  <si>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</si>
  <si>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</si>
  <si>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</si>
  <si>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</si>
  <si>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</si>
  <si>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</si>
  <si>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</si>
  <si>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</si>
  <si>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</si>
  <si>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</si>
  <si>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</si>
  <si>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</si>
  <si>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</si>
  <si>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</si>
  <si>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</si>
  <si>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</si>
  <si>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</si>
  <si>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</si>
  <si>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</si>
  <si>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</si>
  <si>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</si>
  <si>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</si>
  <si>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</si>
  <si>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</si>
  <si>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</si>
  <si>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</si>
  <si>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</si>
  <si>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</si>
  <si>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</si>
  <si>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</si>
  <si>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</si>
  <si>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</si>
  <si>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</si>
  <si>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</si>
  <si>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</si>
  <si>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</si>
  <si>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</si>
  <si>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</si>
  <si>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</si>
  <si>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</si>
  <si>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</si>
  <si>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</si>
  <si>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</si>
  <si>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</si>
  <si>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</si>
  <si>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</si>
  <si>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</si>
  <si>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</si>
  <si>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</si>
  <si>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</si>
  <si>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</si>
  <si>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</si>
  <si>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</si>
  <si>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</si>
  <si>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</si>
  <si>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</si>
  <si>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</si>
  <si>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</si>
  <si>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</si>
  <si>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</si>
  <si>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</si>
  <si>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</si>
  <si>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</si>
  <si>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</si>
  <si>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</si>
  <si>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</si>
  <si>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</si>
  <si>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</si>
  <si>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</si>
  <si>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</si>
  <si>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</si>
  <si>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</si>
  <si>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</si>
  <si>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</si>
  <si>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</si>
  <si>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</si>
  <si>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</si>
  <si>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</si>
  <si>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</si>
  <si>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</si>
  <si>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</si>
  <si>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</si>
  <si>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</si>
  <si>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</si>
  <si>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</si>
  <si>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</si>
  <si>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</si>
  <si>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</si>
  <si>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</si>
  <si>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</si>
  <si>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</si>
  <si>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</si>
  <si>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</si>
  <si>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</si>
  <si>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</si>
  <si>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</si>
  <si>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</si>
  <si>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</si>
  <si>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</si>
  <si>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</si>
  <si>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</si>
  <si>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</si>
  <si>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</si>
  <si>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</si>
  <si>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</si>
  <si>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</si>
  <si>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</si>
  <si>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</si>
  <si>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</si>
  <si>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</si>
  <si>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</si>
  <si>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</si>
  <si>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</si>
  <si>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</si>
  <si>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</si>
  <si>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</si>
  <si>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</si>
  <si>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</si>
  <si>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</si>
  <si>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</si>
  <si>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</si>
  <si>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</si>
  <si>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</si>
  <si>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</si>
  <si>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</si>
  <si>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</si>
  <si>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</si>
  <si>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</si>
  <si>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</si>
  <si>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</si>
  <si>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</si>
  <si>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</si>
  <si>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</si>
  <si>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</si>
  <si>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</si>
  <si>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</si>
  <si>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</si>
  <si>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</si>
  <si>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</si>
  <si>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</si>
  <si>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</si>
  <si>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</si>
  <si>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</si>
  <si>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</si>
  <si>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</si>
  <si>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</si>
  <si>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</si>
  <si>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</si>
  <si>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</si>
  <si>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</si>
  <si>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</si>
  <si>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</si>
  <si>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</si>
  <si>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</si>
  <si>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</si>
  <si>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</si>
  <si>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</si>
  <si>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</si>
  <si>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</si>
  <si>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</si>
  <si>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</si>
  <si>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</si>
  <si>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</si>
  <si>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</si>
  <si>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</si>
  <si>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</si>
  <si>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</si>
  <si>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</si>
  <si>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</si>
  <si>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</si>
  <si>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</si>
  <si>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</si>
  <si>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</si>
  <si>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</si>
  <si>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</si>
  <si>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</si>
  <si>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</si>
  <si>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</si>
  <si>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</si>
  <si>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</si>
  <si>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</si>
  <si>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</si>
  <si>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</si>
  <si>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</si>
  <si>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</si>
  <si>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</si>
  <si>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</si>
  <si>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</si>
  <si>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</si>
  <si>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</si>
  <si>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</si>
  <si>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</si>
  <si>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</si>
  <si>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</si>
  <si>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</si>
  <si>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</si>
  <si>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</si>
  <si>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</si>
  <si>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</si>
  <si>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</si>
  <si>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</si>
  <si>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</si>
  <si>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</si>
  <si>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</si>
  <si>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</si>
  <si>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</si>
  <si>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</si>
  <si>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</si>
  <si>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</si>
  <si>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</si>
  <si>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</si>
  <si>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</si>
  <si>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</si>
  <si>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</si>
  <si>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</si>
  <si>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</si>
  <si>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</si>
  <si>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</si>
  <si>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</si>
  <si>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</si>
  <si>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</si>
  <si>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</si>
  <si>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</si>
  <si>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</si>
  <si>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</si>
  <si>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</si>
  <si>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</si>
  <si>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</si>
  <si>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</si>
  <si>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</si>
  <si>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</si>
  <si>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</si>
  <si>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</si>
  <si>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</si>
  <si>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</si>
  <si>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</si>
  <si>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</si>
  <si>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</si>
  <si>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</si>
  <si>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</si>
  <si>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</si>
  <si>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</si>
  <si>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</si>
  <si>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</si>
  <si>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</si>
  <si>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</si>
  <si>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</si>
  <si>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</si>
  <si>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</si>
  <si>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</si>
  <si>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</si>
  <si>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</si>
  <si>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</si>
  <si>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</si>
  <si>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</si>
  <si>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</si>
  <si>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</si>
  <si>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</si>
  <si>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</si>
  <si>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</si>
  <si>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</si>
  <si>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</si>
  <si>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</si>
  <si>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</si>
  <si>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</si>
  <si>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</si>
  <si>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</si>
  <si>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</si>
  <si>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</si>
  <si>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</si>
  <si>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</si>
  <si>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</si>
  <si>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</si>
  <si>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</si>
  <si>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</si>
  <si>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</si>
  <si>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</si>
  <si>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</si>
  <si>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</si>
  <si>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</si>
  <si>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</si>
  <si>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</si>
  <si>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</si>
  <si>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</si>
  <si>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</si>
  <si>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</si>
  <si>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</si>
  <si>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</si>
  <si>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</si>
  <si>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</si>
  <si>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</si>
  <si>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</si>
  <si>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</si>
  <si>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</si>
  <si>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</si>
  <si>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</si>
  <si>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</si>
  <si>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</si>
  <si>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</si>
  <si>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</si>
  <si>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</si>
  <si>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</si>
  <si>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</si>
  <si>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</si>
  <si>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</si>
  <si>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</si>
  <si>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</si>
  <si>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</si>
  <si>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</si>
  <si>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</si>
  <si>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</si>
  <si>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</si>
  <si>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</si>
  <si>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</si>
  <si>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</si>
  <si>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</si>
  <si>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</si>
  <si>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</si>
  <si>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</si>
  <si>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</si>
  <si>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</si>
  <si>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</si>
  <si>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</si>
  <si>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</si>
  <si>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</si>
  <si>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</si>
  <si>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</si>
  <si>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</si>
  <si>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</si>
  <si>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</si>
  <si>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</si>
  <si>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</si>
  <si>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</si>
  <si>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</si>
  <si>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</si>
  <si>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</si>
  <si>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</si>
  <si>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</si>
  <si>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</si>
  <si>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</si>
  <si>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</si>
  <si>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</si>
  <si>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</si>
  <si>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</si>
  <si>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</si>
  <si>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</si>
  <si>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</si>
  <si>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</si>
  <si>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</si>
  <si>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</si>
  <si>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</si>
  <si>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</si>
  <si>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</si>
  <si>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</si>
  <si>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</si>
  <si>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</si>
  <si>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</si>
  <si>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</si>
  <si>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</si>
  <si>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</si>
  <si>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</si>
  <si>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</si>
  <si>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</si>
  <si>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</si>
  <si>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</si>
  <si>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</si>
  <si>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</si>
  <si>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</si>
  <si>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</si>
  <si>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</si>
  <si>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</si>
  <si>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</si>
  <si>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</si>
  <si>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</si>
  <si>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</si>
  <si>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</si>
  <si>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</si>
  <si>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</si>
  <si>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</si>
  <si>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</si>
  <si>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</si>
  <si>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</si>
  <si>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</si>
  <si>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</si>
  <si>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</si>
  <si>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</si>
  <si>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</si>
  <si>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</si>
  <si>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</si>
  <si>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</si>
  <si>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</si>
  <si>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</si>
  <si>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</si>
  <si>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</si>
  <si>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</si>
  <si>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</si>
  <si>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</si>
  <si>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</si>
  <si>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</si>
  <si>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</si>
  <si>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</si>
  <si>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</si>
  <si>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</si>
  <si>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</si>
  <si>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</si>
  <si>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</si>
  <si>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</si>
  <si>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</si>
  <si>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</si>
  <si>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</si>
  <si>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</si>
  <si>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</si>
  <si>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</si>
  <si>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</si>
  <si>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</si>
  <si>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</si>
  <si>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</si>
  <si>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</si>
  <si>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</si>
  <si>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</si>
  <si>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</si>
  <si>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</si>
  <si>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</si>
  <si>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</si>
  <si>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</si>
  <si>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</si>
  <si>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</si>
  <si>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</si>
  <si>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</si>
  <si>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</si>
  <si>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</si>
  <si>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</si>
  <si>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</si>
  <si>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</si>
  <si>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</si>
  <si>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</si>
  <si>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</si>
  <si>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</si>
  <si>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</si>
  <si>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</si>
  <si>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</si>
  <si>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</si>
  <si>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</si>
  <si>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</si>
  <si>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</si>
  <si>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</si>
  <si>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</si>
  <si>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</si>
  <si>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</si>
  <si>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</si>
  <si>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</si>
  <si>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</si>
  <si>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</si>
  <si>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</si>
  <si>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</si>
  <si>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</si>
  <si>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</si>
  <si>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</si>
  <si>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</si>
  <si>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</si>
  <si>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</si>
  <si>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</si>
  <si>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</si>
  <si>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</si>
  <si>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</si>
  <si>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</si>
  <si>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</si>
  <si>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</si>
  <si>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</si>
  <si>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</si>
  <si>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</si>
  <si>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</si>
  <si>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</si>
  <si>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</si>
  <si>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</si>
  <si>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</si>
  <si>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</si>
  <si>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</si>
  <si>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</si>
  <si>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</si>
  <si>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</si>
  <si>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</si>
  <si>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</si>
  <si>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</si>
  <si>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</si>
  <si>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</si>
  <si>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</si>
  <si>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</si>
  <si>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</si>
  <si>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</si>
  <si>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</si>
  <si>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</si>
  <si>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</si>
  <si>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</si>
  <si>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</si>
  <si>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</si>
  <si>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</si>
  <si>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</si>
  <si>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</si>
  <si>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</si>
  <si>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</si>
  <si>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</si>
  <si>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</si>
  <si>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</si>
  <si>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</si>
  <si>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</si>
  <si>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</si>
  <si>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</si>
  <si>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</si>
  <si>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</si>
  <si>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</si>
  <si>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</si>
  <si>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</si>
  <si>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</si>
  <si>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</si>
  <si>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</si>
  <si>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</si>
  <si>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</si>
  <si>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</si>
  <si>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</si>
  <si>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</si>
  <si>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</si>
  <si>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</si>
  <si>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</si>
  <si>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</si>
  <si>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</si>
  <si>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</si>
  <si>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</si>
  <si>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</si>
  <si>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</si>
  <si>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</si>
  <si>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</si>
  <si>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</si>
  <si>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</si>
  <si>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</si>
  <si>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</si>
  <si>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</si>
  <si>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</si>
  <si>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</si>
  <si>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</si>
  <si>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</si>
  <si>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</si>
  <si>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</si>
  <si>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</si>
  <si>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</si>
  <si>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</si>
  <si>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</si>
  <si>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</si>
  <si>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</si>
  <si>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</si>
  <si>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</si>
  <si>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</si>
  <si>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</si>
  <si>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</si>
  <si>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</si>
  <si>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</si>
  <si>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</si>
  <si>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</si>
  <si>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</si>
  <si>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</si>
  <si>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</si>
  <si>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</si>
  <si>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</si>
  <si>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</si>
  <si>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</si>
  <si>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</si>
  <si>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</si>
  <si>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</si>
  <si>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</si>
  <si>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</si>
  <si>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</si>
  <si>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</si>
  <si>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</si>
  <si>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</si>
  <si>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</si>
  <si>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</si>
  <si>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</si>
  <si>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</si>
  <si>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</si>
  <si>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</si>
  <si>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</si>
  <si>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</si>
  <si>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</si>
  <si>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</si>
  <si>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</si>
  <si>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</si>
  <si>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</si>
  <si>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</si>
  <si>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</si>
  <si>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</si>
  <si>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</si>
  <si>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</si>
  <si>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</si>
  <si>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</si>
  <si>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</si>
  <si>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</si>
  <si>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</si>
  <si>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</si>
  <si>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</si>
  <si>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</si>
  <si>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</si>
  <si>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</si>
  <si>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</si>
  <si>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</si>
  <si>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</si>
  <si>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</si>
  <si>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</si>
  <si>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</si>
  <si>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</si>
  <si>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</si>
  <si>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</si>
  <si>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</si>
  <si>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</si>
  <si>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</si>
  <si>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</si>
  <si>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</si>
  <si>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</si>
  <si>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</si>
  <si>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</si>
  <si>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</si>
  <si>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</si>
  <si>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</si>
  <si>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</si>
  <si>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</si>
  <si>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</si>
  <si>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</si>
  <si>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</si>
  <si>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</si>
  <si>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</si>
  <si>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</si>
  <si>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</si>
  <si>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</si>
  <si>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</si>
  <si>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</si>
  <si>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</si>
  <si>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</si>
  <si>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</si>
  <si>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</si>
  <si>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</si>
  <si>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</si>
  <si>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</si>
  <si>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</si>
  <si>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</si>
  <si>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</si>
  <si>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</si>
  <si>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</si>
  <si>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</si>
  <si>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</si>
  <si>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</si>
  <si>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</si>
  <si>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</si>
  <si>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</si>
  <si>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</si>
  <si>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</si>
  <si>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</si>
  <si>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</si>
  <si>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</si>
  <si>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</si>
  <si>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</si>
  <si>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</si>
  <si>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</si>
  <si>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</si>
  <si>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</si>
  <si>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</si>
  <si>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</si>
  <si>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</si>
  <si>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</si>
  <si>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</si>
  <si>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</si>
  <si>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</si>
  <si>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</si>
  <si>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</si>
  <si>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</si>
  <si>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</si>
  <si>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</si>
  <si>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</si>
  <si>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</si>
  <si>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</si>
  <si>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</si>
  <si>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</si>
  <si>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</si>
  <si>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</si>
  <si>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</si>
  <si>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</si>
  <si>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</si>
  <si>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</si>
  <si>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</si>
  <si>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</si>
  <si>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</si>
  <si>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</si>
  <si>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</si>
  <si>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</si>
  <si>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</si>
  <si>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</si>
  <si>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</si>
  <si>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</si>
  <si>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</si>
  <si>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</si>
  <si>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</si>
  <si>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</si>
  <si>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</si>
  <si>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</si>
  <si>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</si>
  <si>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</si>
  <si>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</si>
  <si>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</si>
  <si>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</si>
  <si>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</si>
  <si>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</si>
  <si>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</si>
  <si>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</si>
  <si>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</si>
  <si>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</si>
  <si>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</si>
  <si>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</si>
  <si>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</si>
  <si>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</si>
  <si>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</si>
  <si>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</si>
  <si>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</si>
  <si>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</si>
  <si>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</si>
  <si>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</si>
  <si>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</si>
  <si>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</si>
  <si>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</si>
  <si>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</si>
  <si>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</si>
  <si>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</si>
  <si>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</si>
  <si>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</si>
  <si>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</si>
  <si>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</si>
  <si>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</si>
  <si>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</si>
  <si>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</si>
  <si>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</si>
  <si>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</si>
  <si>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</si>
  <si>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</si>
  <si>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</si>
  <si>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</si>
  <si>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</si>
  <si>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</si>
  <si>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</si>
  <si>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</si>
  <si>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</si>
  <si>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</si>
  <si>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</si>
  <si>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</si>
  <si>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</si>
  <si>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</si>
  <si>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</si>
  <si>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</si>
  <si>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</si>
  <si>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</si>
  <si>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</si>
  <si>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</si>
  <si>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</si>
  <si>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</si>
  <si>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</si>
  <si>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</si>
  <si>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</si>
  <si>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</si>
  <si>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</si>
  <si>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</si>
  <si>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</si>
  <si>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</si>
  <si>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</si>
  <si>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</si>
  <si>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</si>
  <si>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</si>
  <si>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</si>
  <si>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</si>
  <si>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</si>
  <si>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</si>
  <si>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</si>
  <si>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</si>
  <si>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</si>
  <si>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</si>
  <si>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</si>
  <si>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</si>
  <si>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</si>
  <si>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</si>
  <si>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</si>
  <si>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</si>
  <si>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</si>
  <si>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</si>
  <si>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</si>
  <si>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</si>
  <si>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</si>
  <si>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</si>
  <si>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</si>
  <si>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</si>
  <si>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</si>
  <si>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</si>
  <si>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</si>
  <si>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</si>
  <si>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</si>
  <si>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</si>
  <si>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</si>
  <si>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</si>
  <si>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</si>
  <si>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</si>
  <si>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</si>
  <si>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</si>
  <si>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</si>
  <si>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</si>
  <si>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</si>
  <si>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</si>
  <si>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</si>
  <si>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</si>
  <si>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</si>
  <si>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</si>
  <si>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</si>
  <si>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</si>
  <si>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</si>
  <si>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</si>
  <si>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</si>
  <si>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</si>
  <si>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</si>
  <si>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</si>
  <si>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</si>
  <si>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</si>
  <si>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</si>
  <si>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</si>
  <si>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</si>
  <si>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</si>
  <si>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</si>
  <si>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</si>
  <si>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</si>
  <si>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</si>
  <si>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</si>
  <si>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</si>
  <si>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</si>
  <si>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</si>
  <si>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</si>
  <si>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</si>
  <si>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</si>
  <si>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</si>
  <si>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</si>
  <si>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</si>
  <si>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</si>
  <si>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</si>
  <si>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</si>
  <si>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</si>
  <si>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</si>
  <si>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</si>
  <si>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</si>
  <si>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</si>
  <si>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</si>
  <si>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</si>
  <si>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</si>
  <si>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</si>
  <si>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</si>
  <si>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</si>
  <si>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</si>
  <si>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</si>
  <si>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</si>
  <si>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</si>
  <si>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</si>
  <si>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</si>
  <si>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</si>
  <si>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</si>
  <si>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</si>
  <si>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</si>
  <si>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</si>
  <si>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</si>
  <si>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</si>
  <si>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</si>
  <si>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</si>
  <si>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</si>
  <si>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</si>
  <si>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</si>
  <si>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</si>
  <si>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</si>
  <si>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</si>
  <si>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</si>
  <si>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</si>
  <si>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</si>
  <si>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</si>
  <si>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</si>
  <si>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</si>
  <si>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</si>
  <si>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</si>
  <si>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</si>
  <si>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</si>
  <si>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</si>
  <si>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</si>
  <si>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</si>
  <si>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</si>
  <si>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</si>
  <si>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</si>
  <si>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</si>
  <si>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</si>
  <si>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</si>
  <si>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</si>
  <si>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</si>
  <si>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</si>
  <si>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</si>
  <si>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</si>
  <si>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</si>
  <si>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</si>
  <si>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</si>
  <si>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</si>
  <si>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</si>
  <si>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</si>
  <si>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</si>
  <si>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</si>
  <si>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</si>
  <si>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</si>
  <si>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</si>
  <si>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</si>
  <si>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</si>
  <si>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</si>
  <si>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</si>
  <si>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</si>
  <si>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</si>
  <si>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</si>
  <si>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</si>
  <si>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</si>
  <si>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</si>
  <si>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</si>
  <si>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</si>
  <si>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</si>
  <si>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</si>
  <si>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</si>
  <si>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</si>
  <si>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</si>
  <si>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</si>
  <si>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</si>
  <si>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</si>
  <si>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</si>
  <si>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</si>
  <si>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</si>
  <si>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</si>
  <si>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</si>
  <si>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</si>
  <si>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</si>
  <si>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</si>
  <si>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</si>
  <si>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</si>
  <si>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</si>
  <si>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</si>
  <si>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</si>
  <si>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</si>
  <si>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</si>
  <si>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</si>
  <si>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</si>
  <si>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</si>
  <si>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</si>
  <si>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</si>
  <si>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</si>
  <si>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</si>
  <si>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</si>
  <si>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</si>
  <si>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</si>
  <si>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</si>
  <si>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</si>
  <si>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</si>
  <si>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</si>
  <si>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</si>
  <si>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</si>
  <si>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</si>
  <si>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</si>
  <si>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</si>
  <si>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</si>
  <si>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</si>
  <si>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</si>
  <si>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</si>
  <si>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</si>
  <si>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</si>
  <si>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</si>
  <si>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</si>
  <si>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</si>
  <si>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</si>
  <si>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</si>
  <si>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</si>
  <si>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</si>
  <si>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</si>
  <si>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</si>
  <si>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</si>
  <si>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</si>
  <si>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</si>
  <si>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</si>
  <si>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</si>
  <si>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</si>
  <si>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</si>
  <si>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</si>
  <si>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</si>
  <si>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</si>
  <si>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</si>
  <si>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</si>
  <si>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</si>
  <si>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</si>
  <si>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</si>
  <si>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</si>
  <si>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</si>
  <si>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</si>
  <si>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</si>
  <si>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</si>
  <si>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</si>
  <si>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</si>
  <si>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</si>
  <si>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</si>
  <si>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</si>
  <si>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</si>
  <si>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</si>
  <si>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</si>
  <si>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</si>
  <si>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</si>
  <si>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</si>
  <si>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</si>
  <si>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</si>
  <si>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</si>
  <si>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</si>
  <si>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</si>
  <si>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</si>
  <si>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</si>
  <si>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</si>
  <si>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</si>
  <si>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</si>
  <si>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</si>
  <si>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</si>
  <si>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</si>
  <si>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</si>
  <si>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</si>
  <si>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</si>
  <si>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</si>
  <si>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</si>
  <si>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</si>
  <si>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</si>
  <si>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</si>
  <si>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</si>
  <si>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</si>
  <si>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</si>
  <si>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</si>
  <si>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</si>
  <si>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</si>
  <si>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</si>
  <si>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</si>
  <si>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</si>
  <si>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</si>
  <si>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</si>
  <si>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</si>
  <si>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</si>
  <si>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</si>
  <si>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</si>
  <si>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</si>
  <si>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</si>
  <si>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</si>
  <si>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</si>
  <si>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</si>
  <si>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</si>
  <si>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</si>
  <si>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</si>
  <si>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</si>
  <si>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</si>
  <si>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</si>
  <si>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</si>
  <si>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</si>
  <si>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</si>
  <si>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</si>
  <si>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</si>
  <si>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</si>
  <si>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</si>
  <si>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</si>
  <si>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</si>
  <si>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</si>
  <si>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</si>
  <si>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</si>
  <si>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</si>
  <si>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</si>
  <si>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</si>
  <si>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</si>
  <si>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</si>
  <si>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</si>
  <si>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</si>
  <si>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</si>
  <si>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</si>
  <si>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</si>
  <si>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</si>
  <si>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</si>
  <si>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</si>
  <si>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</si>
  <si>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</si>
  <si>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</si>
  <si>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</si>
  <si>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</si>
  <si>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</si>
  <si>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</si>
  <si>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</si>
  <si>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</si>
  <si>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</si>
  <si>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</si>
  <si>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</si>
  <si>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</si>
  <si>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</si>
  <si>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</si>
  <si>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</si>
  <si>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</si>
  <si>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</si>
  <si>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</si>
  <si>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</si>
  <si>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</si>
  <si>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</si>
  <si>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</si>
  <si>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</si>
  <si>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</si>
  <si>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</si>
  <si>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</si>
  <si>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</si>
  <si>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</si>
  <si>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</si>
  <si>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</si>
  <si>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</si>
  <si>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</si>
  <si>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</si>
  <si>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</si>
  <si>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</si>
  <si>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</si>
  <si>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</si>
  <si>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</si>
  <si>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</si>
  <si>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</si>
  <si>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</si>
  <si>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</si>
  <si>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</si>
  <si>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</si>
  <si>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</si>
  <si>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</si>
  <si>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</si>
  <si>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</si>
  <si>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</si>
  <si>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</si>
  <si>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</si>
  <si>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</si>
  <si>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</si>
  <si>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</si>
  <si>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</si>
  <si>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</si>
  <si>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</si>
  <si>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</si>
  <si>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</si>
  <si>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</si>
  <si>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</si>
  <si>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</si>
  <si>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</si>
  <si>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</si>
  <si>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</si>
  <si>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</si>
  <si>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</si>
  <si>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</si>
  <si>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</si>
  <si>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</si>
  <si>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</si>
  <si>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</si>
  <si>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</si>
  <si>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</si>
  <si>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</si>
  <si>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</si>
  <si>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</si>
  <si>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</si>
  <si>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</si>
  <si>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</si>
  <si>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</si>
  <si>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</si>
  <si>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</si>
  <si>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</si>
  <si>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</si>
  <si>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</si>
  <si>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</si>
  <si>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</si>
  <si>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</si>
  <si>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</si>
  <si>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</si>
  <si>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</si>
  <si>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</si>
  <si>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</si>
  <si>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</si>
  <si>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</si>
  <si>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</si>
  <si>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</si>
  <si>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</si>
  <si>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</si>
  <si>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</si>
  <si>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</si>
  <si>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</si>
  <si>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</si>
  <si>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</si>
  <si>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</si>
  <si>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</si>
  <si>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</si>
  <si>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</si>
  <si>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</si>
  <si>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</si>
  <si>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</si>
  <si>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</si>
  <si>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</si>
  <si>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</si>
  <si>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</si>
  <si>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</si>
  <si>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</si>
  <si>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</si>
  <si>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</si>
  <si>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</si>
  <si>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</si>
  <si>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</si>
  <si>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</si>
  <si>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</si>
  <si>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</si>
  <si>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</si>
  <si>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</si>
  <si>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</si>
  <si>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</si>
  <si>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</si>
  <si>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</si>
  <si>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</si>
  <si>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</si>
  <si>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</si>
  <si>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</si>
  <si>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</si>
  <si>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</si>
  <si>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</si>
  <si>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</si>
  <si>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</si>
  <si>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</si>
  <si>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</si>
  <si>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</si>
  <si>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</si>
  <si>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</si>
  <si>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</si>
  <si>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</si>
  <si>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</si>
  <si>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</si>
  <si>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</si>
  <si>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</si>
  <si>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</si>
  <si>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</si>
  <si>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</si>
  <si>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</si>
  <si>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</si>
  <si>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</si>
  <si>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</si>
  <si>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</si>
  <si>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</si>
  <si>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</si>
  <si>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</si>
  <si>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</si>
  <si>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</si>
  <si>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</si>
  <si>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</si>
  <si>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</si>
  <si>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</si>
  <si>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</si>
  <si>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</si>
  <si>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</si>
  <si>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</si>
  <si>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</si>
  <si>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</si>
  <si>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</si>
  <si>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</si>
  <si>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</si>
  <si>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</si>
  <si>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</si>
  <si>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</si>
  <si>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</si>
  <si>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</si>
  <si>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</si>
  <si>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</si>
  <si>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</si>
  <si>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</si>
  <si>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</si>
  <si>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</si>
  <si>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</si>
  <si>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</si>
  <si>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</si>
  <si>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</si>
  <si>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</si>
  <si>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</si>
  <si>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</si>
  <si>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</si>
  <si>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</si>
  <si>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</si>
  <si>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</si>
  <si>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</si>
  <si>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</si>
  <si>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</si>
  <si>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</si>
  <si>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</si>
  <si>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</si>
  <si>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</si>
  <si>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</si>
  <si>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</si>
  <si>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</si>
  <si>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</si>
  <si>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</si>
  <si>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</si>
  <si>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</si>
  <si>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</si>
  <si>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</si>
  <si>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</si>
  <si>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</si>
  <si>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</si>
  <si>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</si>
  <si>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</si>
  <si>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</si>
  <si>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</si>
  <si>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</si>
  <si>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</si>
  <si>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</si>
  <si>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</si>
  <si>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</si>
  <si>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</si>
  <si>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</si>
  <si>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</si>
  <si>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</si>
  <si>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</si>
  <si>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</si>
  <si>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</si>
  <si>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</si>
  <si>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</si>
  <si>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</si>
  <si>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</si>
  <si>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</si>
  <si>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</si>
  <si>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</si>
  <si>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</si>
  <si>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</si>
  <si>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</si>
  <si>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</si>
  <si>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</si>
  <si>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</si>
  <si>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</si>
  <si>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</si>
  <si>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</si>
  <si>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</si>
  <si>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</si>
  <si>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</si>
  <si>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</si>
  <si>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</si>
  <si>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</si>
  <si>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</si>
  <si>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</si>
  <si>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</si>
  <si>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</si>
  <si>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</si>
  <si>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</si>
  <si>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</si>
  <si>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</si>
  <si>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</si>
  <si>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</si>
  <si>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</si>
  <si>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</si>
  <si>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</si>
  <si>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</si>
  <si>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</si>
  <si>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</si>
  <si>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</si>
  <si>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</si>
  <si>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</si>
  <si>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</si>
  <si>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</si>
  <si>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</si>
  <si>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</si>
  <si>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</si>
  <si>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</si>
  <si>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</si>
  <si>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</si>
  <si>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</si>
  <si>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</si>
  <si>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</si>
  <si>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</si>
  <si>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</si>
  <si>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</si>
  <si>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</si>
  <si>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</si>
  <si>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</si>
  <si>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</si>
  <si>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</si>
  <si>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</si>
  <si>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</si>
  <si>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</si>
  <si>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</si>
  <si>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</si>
  <si>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</si>
  <si>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</si>
  <si>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</si>
  <si>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</si>
  <si>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</si>
  <si>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</si>
  <si>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</si>
  <si>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</si>
  <si>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</si>
  <si>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</si>
  <si>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</si>
  <si>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</si>
  <si>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</si>
  <si>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</si>
  <si>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</si>
  <si>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</si>
  <si>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</si>
  <si>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</si>
  <si>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</si>
  <si>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</si>
  <si>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</si>
  <si>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</si>
  <si>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</si>
  <si>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</si>
  <si>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</si>
  <si>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</si>
  <si>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</si>
  <si>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</si>
  <si>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</si>
  <si>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</si>
  <si>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</si>
  <si>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</si>
  <si>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</si>
  <si>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</si>
  <si>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</si>
  <si>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</si>
  <si>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</si>
  <si>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</si>
  <si>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</si>
  <si>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</si>
  <si>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</si>
  <si>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</si>
  <si>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</si>
  <si>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</si>
  <si>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</si>
  <si>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</si>
  <si>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</si>
  <si>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</si>
  <si>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</si>
  <si>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</si>
  <si>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</si>
  <si>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</si>
  <si>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</si>
  <si>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</si>
  <si>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</si>
  <si>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</si>
  <si>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</si>
  <si>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</si>
  <si>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</si>
  <si>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</si>
  <si>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</si>
  <si>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</si>
  <si>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</si>
  <si>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</si>
  <si>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</si>
  <si>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</si>
  <si>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</si>
  <si>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</si>
  <si>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</si>
  <si>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</si>
  <si>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</si>
  <si>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</si>
  <si>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</si>
  <si>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</si>
  <si>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</si>
  <si>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</si>
  <si>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</si>
  <si>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</si>
  <si>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</si>
  <si>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</si>
  <si>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</si>
  <si>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</si>
  <si>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</si>
  <si>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</si>
  <si>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</si>
  <si>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</si>
  <si>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</si>
  <si>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</si>
  <si>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</si>
  <si>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</si>
  <si>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</si>
  <si>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</si>
  <si>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</si>
  <si>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</si>
  <si>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</si>
  <si>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</si>
  <si>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</si>
  <si>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</si>
  <si>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</si>
  <si>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</si>
  <si>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</si>
  <si>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</si>
  <si>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</si>
  <si>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</si>
  <si>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</si>
  <si>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</si>
  <si>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</si>
  <si>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</si>
  <si>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</si>
  <si>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</si>
  <si>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</si>
  <si>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</si>
  <si>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</si>
  <si>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</si>
  <si>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</si>
  <si>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</si>
  <si>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</si>
  <si>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</si>
  <si>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</si>
  <si>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</si>
  <si>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</si>
  <si>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</si>
  <si>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</si>
  <si>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</si>
  <si>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</si>
  <si>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</si>
  <si>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</si>
  <si>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</si>
  <si>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</si>
  <si>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</si>
  <si>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</si>
  <si>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</si>
  <si>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</si>
  <si>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</si>
  <si>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</si>
  <si>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</si>
  <si>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</si>
  <si>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</si>
  <si>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</si>
  <si>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</si>
  <si>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</si>
  <si>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</si>
  <si>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</si>
  <si>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</si>
  <si>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</si>
  <si>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</si>
  <si>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</si>
  <si>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</si>
  <si>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</si>
  <si>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</si>
  <si>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</si>
  <si>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</si>
  <si>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</si>
  <si>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</si>
  <si>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</si>
  <si>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</si>
  <si>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</si>
  <si>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</si>
  <si>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</si>
  <si>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</si>
  <si>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</si>
  <si>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</si>
  <si>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</si>
  <si>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</si>
  <si>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</si>
  <si>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</si>
  <si>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</si>
  <si>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</si>
  <si>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</si>
  <si>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</si>
  <si>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</si>
  <si>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</si>
  <si>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</si>
  <si>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</si>
  <si>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</si>
  <si>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</si>
  <si>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</si>
  <si>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</si>
  <si>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</si>
  <si>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</si>
  <si>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</si>
  <si>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</si>
  <si>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</si>
  <si>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</si>
  <si>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</si>
  <si>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</si>
  <si>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</si>
  <si>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</si>
  <si>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</si>
  <si>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</si>
  <si>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</si>
  <si>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</si>
  <si>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</si>
  <si>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</si>
  <si>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</si>
  <si>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</si>
  <si>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</si>
  <si>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</si>
  <si>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</si>
  <si>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</si>
  <si>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</si>
  <si>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</si>
  <si>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</si>
  <si>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</si>
  <si>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</si>
  <si>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</si>
  <si>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</si>
  <si>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</si>
  <si>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</si>
  <si>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</si>
  <si>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</si>
  <si>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</si>
  <si>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</si>
  <si>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</si>
  <si>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</si>
  <si>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</si>
  <si>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</si>
  <si>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</si>
  <si>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</si>
  <si>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</si>
  <si>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</si>
  <si>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</si>
  <si>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</si>
  <si>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</si>
  <si>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</si>
  <si>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</si>
  <si>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</si>
  <si>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</si>
  <si>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</si>
  <si>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</si>
  <si>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</si>
  <si>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</si>
  <si>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</si>
  <si>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</si>
  <si>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</si>
  <si>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</si>
  <si>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</si>
  <si>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</si>
  <si>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</si>
  <si>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</si>
  <si>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</si>
  <si>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</si>
  <si>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</si>
  <si>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</si>
  <si>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</si>
  <si>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</si>
  <si>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</si>
  <si>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</si>
  <si>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</si>
  <si>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</si>
  <si>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</si>
  <si>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</si>
  <si>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</si>
  <si>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</si>
  <si>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</si>
  <si>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</si>
  <si>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</si>
  <si>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</si>
  <si>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</si>
  <si>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</si>
  <si>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</si>
  <si>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</si>
  <si>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</si>
  <si>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</si>
  <si>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</si>
  <si>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</si>
  <si>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</si>
  <si>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</si>
  <si>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</si>
  <si>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</si>
  <si>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</si>
  <si>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</si>
  <si>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</si>
  <si>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</si>
  <si>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</si>
  <si>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</si>
  <si>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</si>
  <si>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</si>
  <si>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</si>
  <si>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</si>
  <si>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</si>
  <si>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</si>
  <si>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</si>
  <si>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</si>
  <si>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</si>
  <si>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</si>
  <si>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</si>
  <si>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</si>
  <si>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</si>
  <si>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</si>
  <si>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</si>
  <si>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</si>
  <si>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</si>
  <si>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</si>
  <si>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</si>
  <si>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</si>
  <si>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</si>
  <si>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</si>
  <si>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</si>
  <si>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</si>
  <si>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</si>
  <si>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</si>
  <si>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</si>
  <si>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</si>
  <si>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</si>
  <si>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</si>
  <si>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</si>
  <si>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</si>
  <si>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</si>
  <si>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</si>
  <si>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</si>
  <si>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</si>
  <si>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</si>
  <si>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</si>
  <si>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</si>
  <si>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</si>
  <si>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</si>
  <si>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</si>
  <si>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</si>
  <si>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</si>
  <si>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</si>
  <si>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</si>
  <si>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</si>
  <si>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</si>
  <si>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</si>
  <si>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</si>
  <si>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</si>
  <si>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</si>
  <si>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</si>
  <si>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</si>
  <si>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</si>
  <si>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</si>
  <si>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</si>
  <si>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</si>
  <si>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</si>
  <si>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</si>
  <si>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</si>
  <si>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</si>
  <si>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</si>
  <si>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</si>
  <si>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</si>
  <si>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</si>
  <si>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</si>
  <si>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</si>
  <si>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</si>
  <si>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</si>
  <si>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</si>
  <si>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</si>
  <si>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</si>
  <si>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</si>
  <si>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</si>
  <si>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</si>
  <si>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</si>
  <si>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</si>
  <si>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</si>
  <si>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</si>
  <si>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</si>
  <si>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</si>
  <si>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</si>
  <si>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</si>
  <si>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</si>
  <si>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</si>
  <si>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</si>
  <si>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</si>
  <si>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</si>
  <si>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</si>
  <si>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</si>
  <si>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</si>
  <si>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</si>
  <si>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</si>
  <si>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</si>
  <si>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</si>
  <si>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</si>
  <si>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</si>
  <si>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</si>
  <si>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</si>
  <si>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</si>
  <si>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</si>
  <si>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</si>
  <si>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</si>
  <si>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</si>
  <si>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</si>
  <si>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</si>
  <si>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</si>
  <si>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</si>
  <si>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</si>
  <si>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</si>
  <si>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</si>
  <si>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</si>
  <si>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</si>
  <si>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</si>
  <si>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</si>
  <si>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</si>
  <si>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</si>
  <si>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</si>
  <si>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</si>
  <si>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</si>
  <si>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</si>
  <si>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</si>
  <si>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</si>
  <si>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</si>
  <si>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</si>
  <si>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</si>
  <si>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</si>
  <si>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</si>
  <si>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</si>
  <si>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</si>
  <si>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</si>
  <si>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</si>
  <si>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</si>
  <si>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</si>
  <si>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</si>
  <si>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</si>
  <si>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</si>
  <si>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</si>
  <si>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</si>
  <si>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</si>
  <si>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</si>
  <si>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</si>
  <si>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</si>
  <si>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</si>
  <si>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</si>
  <si>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</si>
  <si>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</si>
  <si>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</si>
  <si>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</si>
  <si>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</si>
  <si>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</si>
  <si>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</si>
  <si>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</si>
  <si>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</si>
  <si>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</si>
  <si>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</si>
  <si>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</si>
  <si>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</si>
  <si>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</si>
  <si>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</si>
  <si>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</si>
  <si>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</si>
  <si>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</si>
  <si>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</si>
  <si>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</si>
  <si>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</si>
  <si>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</si>
  <si>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</si>
  <si>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</si>
  <si>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</si>
  <si>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</si>
  <si>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</si>
  <si>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</si>
  <si>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</si>
  <si>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</si>
  <si>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</si>
  <si>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</si>
  <si>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</si>
  <si>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</si>
  <si>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</si>
  <si>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</si>
  <si>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</si>
  <si>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</si>
  <si>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</si>
  <si>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</si>
  <si>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</si>
  <si>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</si>
  <si>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</si>
  <si>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</si>
  <si>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</si>
  <si>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</si>
  <si>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</si>
  <si>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</si>
  <si>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</si>
  <si>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</si>
  <si>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</si>
  <si>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</si>
  <si>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</si>
  <si>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</si>
  <si>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</si>
  <si>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</si>
  <si>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</si>
  <si>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</si>
  <si>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</si>
  <si>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</si>
  <si>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</si>
  <si>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</si>
  <si>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</si>
  <si>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</si>
  <si>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</si>
  <si>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</si>
  <si>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</si>
  <si>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</si>
  <si>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</si>
  <si>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</si>
  <si>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</si>
  <si>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</si>
  <si>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</si>
  <si>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</si>
  <si>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</si>
  <si>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</si>
  <si>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</si>
  <si>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</si>
  <si>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</si>
  <si>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</si>
  <si>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</si>
  <si>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</si>
  <si>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</si>
  <si>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</si>
  <si>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</si>
  <si>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</si>
  <si>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</si>
  <si>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</si>
  <si>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</si>
  <si>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</si>
  <si>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</si>
  <si>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</si>
  <si>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</si>
  <si>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</si>
  <si>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</si>
  <si>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</si>
  <si>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</si>
  <si>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</si>
  <si>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</si>
  <si>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</si>
  <si>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</si>
  <si>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</si>
  <si>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</si>
  <si>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</si>
  <si>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</si>
  <si>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</si>
  <si>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</si>
  <si>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</si>
  <si>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</si>
  <si>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</si>
  <si>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</si>
  <si>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</si>
  <si>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</si>
  <si>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</si>
  <si>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</si>
  <si>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</si>
  <si>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</si>
  <si>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</si>
  <si>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</si>
  <si>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</si>
  <si>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</si>
  <si>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</si>
  <si>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</si>
  <si>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</si>
  <si>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</si>
  <si>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</si>
  <si>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</si>
  <si>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</si>
  <si>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</si>
  <si>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</si>
  <si>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</si>
  <si>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</si>
  <si>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</si>
  <si>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</si>
  <si>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</si>
  <si>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</si>
  <si>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</si>
  <si>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</si>
  <si>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</si>
  <si>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</si>
  <si>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</si>
  <si>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</si>
  <si>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</si>
  <si>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</si>
  <si>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</si>
  <si>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</si>
  <si>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</si>
  <si>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</si>
  <si>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</si>
  <si>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</si>
  <si>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</si>
  <si>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</si>
  <si>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</si>
  <si>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</si>
  <si>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</si>
  <si>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</si>
  <si>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</si>
  <si>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</si>
  <si>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</si>
  <si>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</si>
  <si>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</si>
  <si>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</si>
  <si>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</si>
  <si>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</si>
  <si>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</si>
  <si>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</si>
  <si>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</si>
  <si>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</si>
  <si>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</si>
  <si>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</si>
  <si>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</si>
  <si>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</si>
  <si>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</si>
  <si>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</si>
  <si>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</si>
  <si>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</si>
  <si>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</si>
  <si>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</si>
  <si>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</si>
  <si>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</si>
  <si>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</si>
  <si>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</si>
  <si>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</si>
  <si>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</si>
  <si>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</si>
  <si>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</si>
  <si>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</si>
  <si>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</si>
  <si>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</si>
  <si>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</si>
  <si>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</si>
  <si>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</si>
  <si>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</si>
  <si>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</si>
  <si>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</si>
  <si>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</si>
  <si>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</si>
  <si>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</si>
  <si>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</si>
  <si>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</si>
  <si>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</si>
  <si>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</si>
  <si>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</si>
  <si>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</si>
  <si>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</si>
  <si>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</si>
  <si>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</si>
  <si>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</si>
  <si>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</si>
  <si>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</si>
  <si>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</si>
  <si>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</si>
  <si>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</si>
  <si>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</si>
  <si>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</si>
  <si>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</si>
  <si>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</si>
  <si>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</si>
  <si>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</si>
  <si>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</si>
  <si>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</si>
  <si>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</si>
  <si>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</si>
  <si>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</si>
  <si>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</si>
  <si>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</si>
  <si>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</si>
  <si>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</si>
  <si>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</si>
  <si>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</si>
  <si>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</si>
  <si>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</si>
  <si>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</si>
  <si>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</si>
  <si>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</si>
  <si>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</si>
  <si>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</si>
  <si>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</si>
  <si>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</si>
  <si>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</si>
  <si>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</si>
  <si>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</si>
  <si>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</si>
  <si>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</si>
  <si>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</si>
  <si>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</si>
  <si>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</si>
  <si>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</si>
  <si>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</si>
  <si>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</si>
  <si>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</si>
  <si>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</si>
  <si>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</si>
  <si>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</si>
  <si>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</si>
  <si>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</si>
  <si>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</si>
  <si>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</si>
  <si>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</si>
  <si>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</si>
  <si>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</si>
  <si>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</si>
  <si>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</si>
  <si>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</si>
  <si>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</si>
  <si>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</si>
  <si>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</si>
  <si>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</si>
  <si>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</si>
  <si>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</si>
  <si>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</si>
  <si>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</si>
  <si>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</si>
  <si>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</si>
  <si>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</si>
  <si>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</si>
  <si>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</si>
  <si>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</si>
  <si>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</si>
  <si>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</si>
  <si>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</si>
  <si>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</si>
  <si>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</si>
  <si>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</si>
  <si>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</si>
  <si>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</si>
  <si>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</si>
  <si>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</si>
  <si>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</si>
  <si>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</si>
  <si>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</si>
  <si>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</si>
  <si>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</si>
  <si>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</si>
  <si>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</si>
  <si>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</si>
  <si>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</si>
  <si>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</si>
  <si>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</si>
  <si>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</si>
  <si>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</si>
  <si>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</si>
  <si>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</si>
  <si>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</si>
  <si>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</si>
  <si>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</si>
  <si>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</si>
  <si>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</si>
  <si>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</si>
  <si>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</si>
  <si>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</si>
  <si>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</si>
  <si>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</si>
  <si>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</si>
  <si>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</si>
  <si>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</si>
  <si>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</si>
  <si>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</si>
  <si>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</si>
  <si>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</si>
  <si>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</si>
  <si>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</si>
  <si>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</si>
  <si>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</si>
  <si>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</si>
  <si>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</si>
  <si>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</si>
  <si>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</si>
  <si>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</si>
  <si>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</si>
  <si>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</si>
  <si>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</si>
  <si>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</si>
  <si>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</si>
  <si>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</si>
  <si>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</si>
  <si>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</si>
  <si>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</si>
  <si>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</si>
  <si>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</si>
  <si>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</si>
  <si>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</si>
  <si>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</si>
  <si>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</si>
  <si>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</si>
  <si>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</si>
  <si>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</si>
  <si>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</si>
  <si>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</si>
  <si>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</si>
  <si>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</si>
  <si>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</si>
  <si>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</si>
  <si>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</si>
  <si>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</si>
  <si>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</si>
  <si>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</si>
  <si>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</si>
  <si>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</si>
  <si>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</si>
  <si>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</si>
  <si>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</si>
  <si>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</si>
  <si>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</si>
  <si>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</si>
  <si>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</si>
  <si>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</si>
  <si>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</si>
  <si>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</si>
  <si>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</si>
  <si>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</si>
  <si>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</si>
  <si>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</si>
  <si>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</si>
  <si>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</si>
  <si>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</si>
  <si>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</si>
  <si>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</si>
  <si>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</si>
  <si>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</si>
  <si>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</si>
  <si>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</si>
  <si>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</si>
  <si>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</si>
  <si>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</si>
  <si>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</si>
  <si>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</si>
  <si>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</si>
  <si>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</si>
  <si>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</si>
  <si>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</si>
  <si>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</si>
  <si>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</si>
  <si>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</si>
  <si>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</si>
  <si>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</si>
  <si>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</si>
  <si>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</si>
  <si>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</si>
  <si>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</si>
  <si>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</si>
  <si>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</si>
  <si>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</si>
  <si>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</si>
  <si>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</si>
  <si>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</si>
  <si>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</si>
  <si>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</si>
  <si>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</si>
  <si>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</si>
  <si>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</si>
  <si>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</si>
  <si>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</si>
  <si>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</si>
  <si>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</si>
  <si>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</si>
  <si>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</si>
  <si>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</si>
  <si>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</si>
  <si>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</si>
  <si>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</si>
  <si>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</si>
  <si>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</si>
  <si>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</si>
  <si>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</si>
  <si>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</si>
  <si>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</si>
  <si>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</si>
  <si>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</si>
  <si>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</si>
  <si>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</si>
  <si>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</si>
  <si>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</si>
  <si>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</si>
  <si>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</si>
  <si>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</si>
  <si>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</si>
  <si>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</si>
  <si>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</si>
  <si>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</si>
  <si>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</si>
  <si>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</si>
  <si>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</si>
  <si>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</si>
  <si>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</si>
  <si>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</si>
  <si>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</si>
  <si>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</si>
  <si>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</si>
  <si>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</si>
  <si>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</si>
  <si>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</si>
  <si>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</si>
  <si>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</si>
  <si>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</si>
  <si>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</si>
  <si>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</si>
  <si>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</si>
  <si>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</si>
  <si>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</si>
  <si>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</si>
  <si>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</si>
  <si>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</si>
  <si>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</si>
  <si>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</si>
  <si>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</si>
  <si>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</si>
  <si>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</si>
  <si>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</si>
  <si>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</si>
  <si>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</si>
  <si>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</si>
  <si>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</si>
  <si>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</si>
  <si>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</si>
  <si>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</si>
  <si>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</si>
  <si>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</si>
  <si>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</si>
  <si>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</si>
  <si>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</si>
  <si>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</si>
  <si>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</si>
  <si>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</si>
  <si>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</si>
  <si>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</si>
  <si>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</si>
  <si>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</si>
  <si>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</si>
  <si>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</si>
  <si>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</si>
  <si>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</si>
  <si>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</si>
  <si>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</si>
  <si>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</si>
  <si>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</si>
  <si>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</si>
  <si>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</si>
  <si>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</si>
  <si>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</si>
  <si>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</si>
  <si>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</si>
  <si>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</si>
  <si>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</si>
  <si>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</si>
  <si>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</si>
  <si>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</si>
  <si>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</si>
  <si>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</si>
  <si>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</si>
  <si>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</si>
  <si>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</si>
  <si>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</si>
  <si>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</si>
  <si>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</si>
  <si>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</si>
  <si>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</si>
  <si>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</si>
  <si>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</si>
  <si>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</si>
  <si>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</si>
  <si>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</si>
  <si>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</si>
  <si>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</si>
  <si>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</si>
  <si>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</si>
  <si>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</si>
  <si>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</si>
  <si>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</si>
  <si>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</si>
  <si>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</si>
  <si>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</si>
  <si>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</si>
  <si>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</si>
  <si>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</si>
  <si>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</si>
  <si>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</si>
  <si>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</si>
  <si>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</si>
  <si>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</si>
  <si>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</si>
  <si>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</si>
  <si>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</si>
  <si>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</si>
  <si>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</si>
  <si>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</si>
  <si>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</si>
  <si>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</si>
  <si>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</si>
  <si>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</si>
  <si>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</si>
  <si>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</si>
  <si>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</si>
  <si>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</si>
  <si>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</si>
  <si>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</si>
  <si>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</si>
  <si>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</si>
  <si>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</si>
  <si>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</si>
  <si>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</si>
  <si>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</si>
  <si>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</si>
  <si>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</si>
  <si>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</si>
  <si>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</si>
  <si>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</si>
  <si>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</si>
  <si>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</si>
  <si>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</si>
  <si>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</si>
  <si>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</si>
  <si>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</si>
  <si>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</si>
  <si>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</si>
  <si>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</si>
  <si>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</si>
  <si>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</si>
  <si>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</si>
  <si>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</si>
  <si>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</si>
  <si>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</si>
  <si>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</si>
  <si>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</si>
  <si>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</si>
  <si>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</si>
  <si>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</si>
  <si>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</si>
  <si>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</si>
  <si>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</si>
  <si>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</si>
  <si>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</si>
  <si>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</si>
  <si>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</si>
  <si>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</si>
  <si>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</si>
  <si>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</si>
  <si>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</si>
  <si>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</si>
  <si>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</si>
  <si>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</si>
  <si>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</si>
  <si>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</si>
  <si>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</si>
  <si>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</si>
  <si>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</si>
  <si>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</si>
  <si>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</si>
  <si>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</si>
  <si>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</si>
  <si>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</si>
  <si>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</si>
  <si>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</si>
  <si>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</si>
  <si>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</si>
  <si>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</si>
  <si>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</si>
  <si>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</si>
  <si>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</si>
  <si>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</si>
  <si>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</si>
  <si>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</si>
  <si>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</si>
  <si>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</si>
  <si>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</si>
  <si>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</si>
  <si>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</si>
  <si>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</si>
  <si>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</si>
  <si>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</si>
  <si>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</si>
  <si>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</si>
  <si>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</si>
  <si>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</si>
  <si>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</si>
  <si>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</si>
  <si>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</si>
  <si>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</si>
  <si>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</si>
  <si>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</si>
  <si>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</si>
  <si>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</si>
  <si>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</si>
  <si>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</si>
  <si>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</si>
  <si>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</si>
  <si>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</si>
  <si>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</si>
  <si>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</si>
  <si>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</si>
  <si>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</si>
  <si>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</si>
  <si>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</si>
  <si>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</si>
  <si>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</si>
  <si>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</si>
  <si>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</si>
  <si>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</si>
  <si>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</si>
  <si>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</si>
  <si>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</si>
  <si>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</si>
  <si>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</si>
  <si>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</si>
  <si>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</si>
  <si>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</si>
  <si>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</si>
  <si>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</si>
  <si>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</si>
  <si>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</si>
  <si>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</si>
  <si>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</si>
  <si>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</si>
  <si>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</si>
  <si>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</si>
  <si>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</si>
  <si>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</si>
  <si>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</si>
  <si>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</si>
  <si>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</si>
  <si>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</si>
  <si>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</si>
  <si>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</si>
  <si>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</si>
  <si>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</si>
  <si>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</si>
  <si>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</si>
  <si>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</si>
  <si>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</si>
  <si>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</si>
  <si>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</si>
  <si>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</si>
  <si>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</si>
  <si>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</si>
  <si>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</si>
  <si>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</si>
  <si>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</si>
  <si>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</si>
  <si>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</si>
  <si>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</si>
  <si>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</si>
  <si>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</si>
  <si>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</si>
  <si>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</si>
  <si>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</si>
  <si>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</si>
  <si>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</si>
  <si>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</si>
  <si>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</si>
  <si>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</si>
  <si>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</si>
  <si>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</si>
  <si>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</si>
  <si>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</si>
  <si>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</si>
  <si>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</si>
  <si>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</si>
  <si>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</si>
  <si>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</si>
  <si>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</si>
  <si>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</si>
  <si>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</si>
  <si>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</si>
  <si>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</si>
  <si>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</si>
  <si>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</si>
  <si>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</si>
  <si>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</si>
  <si>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</si>
  <si>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</si>
  <si>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</si>
  <si>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</si>
  <si>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</si>
  <si>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</si>
  <si>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</si>
  <si>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</si>
  <si>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</si>
  <si>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</si>
  <si>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</si>
  <si>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</si>
  <si>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</si>
  <si>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</si>
  <si>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</si>
  <si>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</si>
  <si>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</si>
  <si>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</si>
  <si>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</si>
  <si>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</si>
  <si>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</si>
  <si>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</si>
  <si>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</si>
  <si>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</si>
  <si>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</si>
  <si>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</si>
  <si>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</si>
  <si>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</si>
  <si>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</si>
  <si>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</si>
  <si>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</si>
  <si>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</si>
  <si>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</si>
  <si>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</si>
  <si>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</si>
  <si>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</si>
  <si>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</si>
  <si>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</si>
  <si>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</si>
  <si>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</si>
  <si>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</si>
  <si>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</si>
  <si>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</si>
  <si>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</si>
  <si>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</si>
  <si>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</si>
  <si>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</si>
  <si>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</si>
  <si>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</si>
  <si>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</si>
  <si>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</si>
  <si>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</si>
  <si>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</si>
  <si>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</si>
  <si>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</si>
  <si>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</si>
  <si>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</si>
  <si>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</si>
  <si>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</si>
  <si>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</si>
  <si>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</si>
  <si>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</si>
  <si>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</si>
  <si>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</si>
  <si>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</si>
  <si>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</si>
  <si>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</si>
  <si>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</si>
  <si>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</si>
  <si>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</si>
  <si>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</si>
  <si>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</si>
  <si>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</si>
  <si>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</si>
  <si>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</si>
  <si>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</si>
  <si>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</si>
  <si>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</si>
  <si>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</si>
  <si>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</si>
  <si>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</si>
  <si>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</si>
  <si>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</si>
  <si>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</si>
  <si>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</si>
  <si>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</si>
  <si>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</si>
  <si>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</si>
  <si>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</si>
  <si>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</si>
  <si>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</si>
  <si>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</si>
  <si>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</si>
  <si>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</si>
  <si>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</si>
  <si>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</si>
  <si>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</si>
  <si>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</si>
  <si>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</si>
  <si>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</si>
  <si>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</si>
  <si>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</si>
  <si>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</si>
  <si>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</si>
  <si>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</si>
  <si>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</si>
  <si>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</si>
  <si>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</si>
  <si>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</si>
  <si>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</si>
  <si>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</si>
  <si>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</si>
  <si>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</si>
  <si>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</si>
  <si>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</si>
  <si>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</si>
  <si>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</si>
  <si>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</si>
  <si>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</si>
  <si>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</si>
  <si>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</si>
  <si>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</si>
  <si>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</si>
  <si>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</si>
  <si>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</si>
  <si>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</si>
  <si>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</si>
  <si>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</si>
  <si>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</si>
  <si>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</si>
  <si>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</si>
  <si>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</si>
  <si>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</si>
  <si>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</si>
  <si>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</si>
  <si>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</si>
  <si>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</si>
  <si>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</si>
  <si>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</si>
  <si>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</si>
  <si>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</si>
  <si>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</si>
  <si>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</si>
  <si>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</si>
  <si>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</si>
  <si>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</si>
  <si>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</si>
  <si>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</si>
  <si>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</si>
  <si>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</si>
  <si>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</si>
  <si>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</si>
  <si>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</si>
  <si>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</si>
  <si>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</si>
  <si>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</si>
  <si>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</si>
  <si>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</si>
  <si>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</si>
  <si>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</si>
  <si>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</si>
  <si>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</si>
  <si>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</si>
  <si>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</si>
  <si>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</si>
  <si>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</si>
  <si>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</si>
  <si>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</si>
  <si>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</si>
  <si>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</si>
  <si>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</si>
  <si>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</si>
  <si>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</si>
  <si>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</si>
  <si>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</si>
  <si>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</si>
  <si>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</si>
  <si>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</si>
  <si>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</si>
  <si>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</si>
  <si>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</si>
  <si>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</si>
  <si>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</si>
  <si>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</si>
  <si>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</si>
  <si>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</si>
  <si>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</si>
  <si>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</si>
  <si>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</si>
  <si>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</si>
  <si>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</si>
  <si>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</si>
  <si>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</si>
  <si>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</si>
  <si>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</si>
  <si>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</si>
  <si>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</si>
  <si>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</si>
  <si>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</si>
  <si>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</si>
  <si>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</si>
  <si>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</si>
  <si>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</si>
  <si>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</si>
  <si>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</si>
  <si>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</si>
  <si>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</si>
  <si>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</si>
  <si>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</si>
  <si>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</si>
  <si>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</si>
  <si>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</si>
  <si>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</si>
  <si>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</si>
  <si>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</si>
  <si>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</si>
  <si>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</si>
  <si>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</si>
  <si>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</si>
  <si>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</si>
  <si>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</si>
  <si>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</si>
  <si>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</si>
  <si>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</si>
  <si>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</si>
  <si>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</si>
  <si>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</si>
  <si>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</si>
  <si>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</si>
  <si>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</si>
  <si>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</si>
  <si>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</si>
  <si>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</si>
  <si>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</si>
  <si>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</si>
  <si>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</si>
  <si>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</si>
  <si>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</si>
  <si>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</si>
  <si>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</si>
  <si>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</si>
  <si>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</si>
  <si>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</si>
  <si>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</si>
  <si>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</si>
  <si>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</si>
  <si>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</si>
  <si>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</si>
  <si>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</si>
  <si>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</si>
  <si>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</si>
  <si>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</si>
  <si>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</si>
  <si>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</si>
  <si>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</si>
  <si>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</si>
  <si>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</si>
  <si>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</si>
  <si>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</si>
  <si>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</si>
  <si>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</si>
  <si>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</si>
  <si>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</si>
  <si>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</si>
  <si>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</si>
  <si>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</si>
  <si>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</si>
  <si>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</si>
  <si>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</si>
  <si>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</si>
  <si>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</si>
  <si>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</si>
  <si>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</si>
  <si>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</si>
  <si>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</si>
  <si>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</si>
  <si>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</si>
  <si>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</si>
  <si>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</si>
  <si>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</si>
  <si>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</si>
  <si>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</si>
  <si>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</si>
  <si>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</si>
  <si>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</si>
  <si>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</si>
  <si>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</si>
  <si>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</si>
  <si>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</si>
  <si>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</si>
  <si>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</si>
  <si>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</si>
  <si>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</si>
  <si>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</si>
  <si>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</si>
  <si>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</si>
  <si>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</si>
  <si>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</si>
  <si>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</si>
  <si>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</si>
  <si>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</si>
  <si>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</si>
  <si>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</si>
  <si>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</si>
  <si>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</si>
  <si>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</si>
  <si>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</si>
  <si>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</si>
  <si>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</si>
  <si>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</si>
  <si>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</si>
  <si>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</si>
  <si>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</si>
  <si>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</si>
  <si>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</si>
  <si>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</si>
  <si>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</si>
  <si>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</si>
  <si>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</si>
  <si>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</si>
  <si>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</si>
  <si>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</si>
  <si>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</si>
  <si>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</si>
  <si>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</si>
  <si>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</si>
  <si>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</si>
  <si>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</si>
  <si>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</si>
  <si>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</si>
  <si>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</si>
  <si>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</si>
  <si>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</si>
  <si>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</si>
  <si>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</si>
  <si>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</si>
  <si>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</si>
  <si>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</si>
  <si>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</si>
  <si>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</si>
  <si>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</si>
  <si>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</si>
  <si>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</si>
  <si>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</si>
  <si>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</si>
  <si>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</si>
  <si>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</si>
  <si>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</si>
  <si>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</si>
  <si>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</si>
  <si>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</si>
  <si>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</si>
  <si>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</si>
  <si>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</si>
  <si>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</si>
  <si>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</si>
  <si>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</si>
  <si>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</si>
  <si>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</si>
  <si>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</si>
  <si>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</si>
  <si>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</si>
  <si>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</si>
  <si>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</si>
  <si>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</si>
  <si>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</si>
  <si>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</si>
  <si>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</si>
  <si>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</si>
  <si>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</si>
  <si>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</si>
  <si>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</si>
  <si>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</si>
  <si>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</si>
  <si>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</si>
  <si>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</si>
  <si>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</si>
  <si>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</si>
  <si>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</si>
  <si>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</si>
  <si>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</si>
  <si>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</si>
  <si>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</si>
  <si>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</si>
  <si>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</si>
  <si>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</si>
  <si>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</si>
  <si>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</si>
  <si>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</si>
  <si>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</si>
  <si>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</si>
  <si>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</si>
  <si>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</si>
  <si>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</si>
  <si>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</si>
  <si>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</si>
  <si>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</si>
  <si>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</si>
  <si>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</si>
  <si>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</si>
  <si>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</si>
  <si>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</si>
  <si>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</si>
  <si>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</si>
  <si>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</si>
  <si>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</si>
  <si>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</si>
  <si>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</si>
  <si>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</si>
  <si>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</si>
  <si>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</si>
  <si>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</si>
  <si>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</si>
  <si>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</si>
  <si>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</si>
  <si>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</si>
  <si>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</si>
  <si>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</si>
  <si>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</si>
  <si>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</si>
  <si>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</si>
  <si>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</si>
  <si>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</si>
  <si>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</si>
  <si>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</si>
  <si>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</si>
  <si>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</si>
  <si>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</si>
  <si>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</si>
  <si>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</si>
  <si>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</si>
  <si>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</si>
  <si>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</si>
  <si>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</si>
  <si>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</si>
  <si>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</si>
  <si>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</si>
  <si>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</si>
  <si>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</si>
  <si>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</si>
  <si>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</si>
  <si>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</si>
  <si>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</si>
  <si>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</si>
  <si>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</si>
  <si>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</si>
  <si>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</si>
  <si>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</si>
  <si>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</si>
  <si>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</si>
  <si>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</si>
  <si>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</si>
  <si>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</si>
  <si>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</si>
  <si>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</si>
  <si>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</si>
  <si>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</si>
  <si>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</si>
  <si>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</si>
  <si>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</si>
  <si>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</si>
  <si>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</si>
  <si>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</si>
  <si>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</si>
  <si>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</si>
  <si>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</si>
  <si>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</si>
  <si>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</si>
  <si>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</si>
  <si>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</si>
  <si>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</si>
  <si>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</si>
  <si>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</si>
  <si>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</si>
  <si>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</si>
  <si>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</si>
  <si>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</si>
  <si>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</si>
  <si>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</si>
  <si>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</si>
  <si>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</si>
  <si>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</si>
  <si>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</si>
  <si>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</si>
  <si>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</si>
  <si>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</si>
  <si>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</si>
  <si>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</si>
  <si>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</si>
  <si>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</si>
  <si>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</si>
  <si>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</si>
  <si>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</si>
  <si>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</si>
  <si>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</si>
  <si>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</si>
  <si>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</si>
  <si>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</si>
  <si>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</si>
  <si>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</si>
  <si>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</si>
  <si>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</si>
  <si>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</si>
  <si>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</si>
  <si>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</si>
  <si>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</si>
  <si>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</si>
  <si>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</si>
  <si>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</si>
  <si>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</si>
  <si>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</si>
  <si>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</si>
  <si>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</si>
  <si>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</si>
  <si>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</si>
  <si>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</si>
  <si>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</si>
  <si>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</si>
  <si>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</si>
  <si>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</si>
  <si>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</si>
  <si>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</si>
  <si>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</si>
  <si>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</si>
  <si>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</si>
  <si>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</si>
  <si>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</si>
  <si>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</si>
  <si>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</si>
  <si>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</si>
  <si>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</si>
  <si>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</si>
  <si>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</si>
  <si>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</si>
  <si>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</si>
  <si>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</si>
  <si>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</si>
  <si>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</si>
  <si>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</si>
  <si>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</si>
  <si>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</si>
  <si>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</si>
  <si>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</si>
  <si>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</si>
  <si>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</si>
  <si>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</si>
  <si>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</si>
  <si>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</si>
  <si>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</si>
  <si>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</si>
  <si>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</si>
  <si>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</si>
  <si>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</si>
  <si>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</si>
  <si>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</si>
  <si>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</si>
  <si>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</si>
  <si>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</si>
  <si>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</si>
  <si>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</si>
  <si>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</si>
  <si>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</si>
  <si>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</si>
  <si>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</si>
  <si>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</si>
  <si>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</si>
  <si>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</si>
  <si>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</si>
  <si>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</si>
  <si>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</si>
  <si>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</si>
  <si>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</si>
  <si>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</si>
  <si>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</si>
  <si>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</si>
  <si>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</si>
  <si>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</si>
  <si>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</si>
  <si>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</si>
  <si>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</si>
  <si>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</si>
  <si>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</si>
  <si>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</si>
  <si>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</si>
  <si>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</si>
  <si>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</si>
  <si>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</si>
  <si>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</si>
  <si>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</si>
  <si>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</si>
  <si>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</si>
  <si>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</si>
  <si>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</si>
  <si>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</si>
  <si>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</si>
  <si>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</si>
  <si>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</si>
  <si>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</si>
  <si>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</si>
  <si>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</si>
  <si>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</si>
  <si>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</si>
  <si>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</si>
  <si>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</si>
  <si>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</si>
  <si>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</si>
  <si>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</si>
  <si>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</si>
  <si>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</si>
  <si>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</si>
  <si>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</si>
  <si>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</si>
  <si>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</si>
  <si>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</si>
  <si>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</si>
  <si>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</si>
  <si>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</si>
  <si>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</si>
  <si>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</si>
  <si>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</si>
  <si>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</si>
  <si>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</si>
  <si>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</si>
  <si>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</si>
  <si>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</si>
  <si>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</si>
  <si>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</si>
  <si>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</si>
  <si>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</si>
  <si>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</si>
  <si>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</si>
  <si>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</si>
  <si>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</si>
  <si>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</si>
  <si>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</si>
  <si>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</si>
  <si>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</si>
  <si>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</si>
  <si>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</si>
  <si>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</si>
  <si>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</si>
  <si>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</si>
  <si>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</si>
  <si>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</si>
  <si>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</si>
  <si>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</si>
  <si>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</si>
  <si>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</si>
  <si>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</si>
  <si>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</si>
  <si>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</si>
  <si>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</si>
  <si>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</si>
  <si>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</si>
  <si>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</si>
  <si>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</si>
  <si>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</si>
  <si>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</si>
  <si>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</si>
  <si>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</si>
  <si>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</si>
  <si>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</si>
  <si>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</si>
  <si>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</si>
  <si>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</si>
  <si>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</si>
  <si>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</si>
  <si>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</si>
  <si>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</si>
  <si>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</si>
  <si>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</si>
  <si>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</si>
  <si>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</si>
  <si>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</si>
  <si>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</si>
  <si>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</si>
  <si>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</si>
  <si>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</si>
  <si>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</si>
  <si>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</si>
  <si>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</si>
  <si>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</si>
  <si>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</si>
  <si>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</si>
  <si>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</si>
  <si>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</si>
  <si>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</si>
  <si>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</si>
  <si>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</si>
  <si>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</si>
  <si>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</si>
  <si>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</si>
  <si>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</si>
  <si>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</si>
  <si>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</si>
  <si>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</si>
  <si>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</si>
  <si>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</si>
  <si>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</si>
  <si>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</si>
  <si>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</si>
  <si>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</si>
  <si>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</si>
  <si>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</si>
  <si>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</si>
  <si>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</si>
  <si>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</si>
  <si>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</si>
  <si>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</si>
  <si>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</si>
  <si>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</si>
  <si>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</si>
  <si>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</si>
  <si>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</si>
  <si>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</si>
  <si>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</si>
  <si>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</si>
  <si>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</si>
  <si>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</si>
  <si>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</si>
  <si>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</si>
  <si>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</si>
  <si>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</si>
  <si>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</si>
  <si>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</si>
  <si>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</si>
  <si>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</si>
  <si>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</si>
  <si>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</si>
  <si>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</si>
  <si>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</si>
  <si>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</si>
  <si>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</si>
  <si>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</si>
  <si>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</si>
  <si>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</si>
  <si>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</si>
  <si>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</si>
  <si>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</si>
  <si>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</si>
  <si>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</si>
  <si>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</si>
  <si>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</si>
  <si>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</si>
  <si>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</si>
  <si>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</si>
  <si>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</si>
  <si>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</si>
  <si>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</si>
  <si>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</si>
  <si>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</si>
  <si>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</si>
  <si>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</si>
  <si>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</si>
  <si>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</si>
  <si>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</si>
  <si>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</si>
  <si>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</si>
  <si>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</si>
  <si>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</si>
  <si>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</si>
  <si>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</si>
  <si>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</si>
  <si>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</si>
  <si>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</si>
  <si>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</si>
  <si>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</si>
  <si>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</si>
  <si>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</si>
  <si>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</si>
  <si>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</si>
  <si>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</si>
  <si>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</si>
  <si>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</si>
  <si>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</si>
  <si>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</si>
  <si>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</si>
  <si>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</si>
  <si>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</si>
  <si>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</si>
  <si>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</si>
  <si>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</si>
  <si>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</si>
  <si>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</si>
  <si>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</si>
  <si>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</si>
  <si>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</si>
  <si>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</si>
  <si>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</si>
  <si>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</si>
  <si>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</si>
  <si>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</si>
  <si>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</si>
  <si>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</si>
  <si>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</si>
  <si>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</si>
  <si>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</si>
  <si>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</si>
  <si>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</si>
  <si>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</si>
  <si>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</si>
  <si>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</si>
  <si>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</si>
  <si>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</si>
  <si>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</si>
  <si>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</si>
  <si>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</si>
  <si>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</si>
  <si>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</si>
  <si>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</si>
  <si>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</si>
  <si>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</si>
  <si>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</si>
  <si>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</si>
  <si>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</si>
  <si>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</si>
  <si>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</si>
  <si>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</si>
  <si>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</si>
  <si>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</si>
  <si>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</si>
  <si>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</si>
  <si>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</si>
  <si>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</si>
  <si>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</si>
  <si>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</si>
  <si>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</si>
  <si>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</si>
  <si>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</si>
  <si>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</si>
  <si>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</si>
  <si>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</si>
  <si>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</si>
  <si>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</si>
  <si>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</si>
  <si>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</si>
  <si>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</si>
  <si>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</si>
  <si>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</si>
  <si>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</si>
  <si>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</si>
  <si>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</si>
  <si>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</si>
  <si>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</si>
  <si>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</si>
  <si>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</si>
  <si>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</si>
  <si>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</si>
  <si>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</si>
  <si>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</si>
  <si>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</si>
  <si>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</si>
  <si>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</si>
  <si>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</si>
  <si>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</si>
  <si>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</si>
  <si>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</si>
  <si>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</si>
  <si>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</si>
  <si>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</si>
  <si>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</si>
  <si>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</si>
  <si>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</si>
  <si>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</si>
  <si>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</si>
  <si>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</si>
  <si>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</si>
  <si>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</si>
  <si>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</si>
  <si>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</si>
  <si>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</si>
  <si>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</si>
  <si>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</si>
  <si>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</si>
  <si>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</si>
  <si>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</si>
  <si>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</si>
  <si>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</si>
  <si>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</si>
  <si>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</si>
  <si>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</si>
  <si>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</si>
  <si>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</si>
  <si>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</si>
  <si>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</si>
  <si>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</si>
  <si>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</si>
  <si>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</si>
  <si>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</si>
  <si>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</si>
  <si>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</si>
  <si>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</si>
  <si>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</si>
  <si>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</si>
  <si>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</si>
  <si>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</si>
  <si>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</si>
  <si>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</si>
  <si>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</si>
  <si>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</si>
  <si>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</si>
  <si>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</si>
  <si>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</si>
  <si>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</si>
  <si>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</si>
  <si>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</si>
  <si>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</si>
  <si>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</si>
  <si>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</si>
  <si>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</si>
  <si>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</si>
  <si>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</si>
  <si>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</si>
  <si>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</si>
  <si>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</si>
  <si>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</si>
  <si>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</si>
  <si>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</si>
  <si>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</si>
  <si>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</si>
  <si>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</si>
  <si>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</si>
  <si>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</si>
  <si>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</si>
  <si>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</si>
  <si>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</si>
  <si>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</si>
  <si>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</si>
  <si>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</si>
  <si>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</si>
  <si>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</si>
  <si>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</si>
  <si>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</si>
  <si>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</si>
  <si>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</si>
  <si>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</si>
  <si>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</si>
  <si>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</si>
  <si>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</si>
  <si>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</si>
  <si>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</si>
  <si>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</si>
  <si>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</si>
  <si>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</si>
  <si>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</si>
  <si>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</si>
  <si>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</si>
  <si>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</si>
  <si>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</si>
  <si>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</si>
  <si>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</si>
  <si>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</si>
  <si>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</si>
  <si>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</si>
  <si>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</si>
  <si>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</si>
  <si>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</si>
  <si>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</si>
  <si>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</si>
  <si>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</si>
  <si>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</si>
  <si>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</si>
  <si>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</si>
  <si>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</si>
  <si>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</si>
  <si>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</si>
  <si>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</si>
  <si>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</si>
  <si>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</si>
  <si>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</si>
  <si>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</si>
  <si>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</si>
  <si>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</si>
  <si>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</si>
  <si>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</si>
  <si>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</si>
  <si>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</si>
  <si>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</si>
  <si>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</si>
  <si>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</si>
  <si>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</si>
  <si>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</si>
  <si>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</si>
  <si>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</si>
  <si>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</si>
  <si>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</si>
  <si>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</si>
  <si>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</si>
  <si>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</si>
  <si>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</si>
  <si>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</si>
  <si>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</si>
  <si>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</si>
  <si>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</si>
  <si>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</si>
  <si>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</si>
  <si>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</si>
  <si>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</si>
  <si>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</si>
  <si>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</si>
  <si>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</si>
  <si>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</si>
  <si>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</si>
  <si>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</si>
  <si>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</si>
  <si>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</si>
  <si>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</si>
  <si>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</si>
  <si>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</si>
  <si>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</si>
  <si>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</si>
  <si>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</si>
  <si>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</si>
  <si>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</si>
  <si>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</si>
  <si>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</si>
  <si>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</si>
  <si>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</si>
  <si>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</si>
  <si>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</si>
  <si>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</si>
  <si>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</si>
  <si>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</si>
  <si>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</si>
  <si>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</si>
  <si>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</si>
  <si>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</si>
  <si>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</si>
  <si>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</si>
  <si>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</si>
  <si>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</si>
  <si>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</si>
  <si>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</si>
  <si>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</si>
  <si>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</si>
  <si>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</si>
  <si>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</si>
  <si>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</si>
  <si>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</si>
  <si>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</si>
  <si>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</si>
  <si>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</si>
  <si>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</si>
  <si>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</si>
  <si>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</si>
  <si>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</si>
  <si>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</si>
  <si>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</si>
  <si>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</si>
  <si>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</si>
  <si>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</si>
  <si>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</si>
  <si>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</si>
  <si>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</si>
  <si>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</si>
  <si>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</si>
  <si>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</si>
  <si>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</si>
  <si>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</si>
  <si>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</si>
  <si>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</si>
  <si>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</si>
  <si>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</si>
  <si>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</si>
  <si>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</si>
  <si>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</si>
  <si>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</si>
  <si>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</si>
  <si>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</si>
  <si>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</si>
  <si>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</si>
  <si>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</si>
  <si>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</si>
  <si>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</si>
  <si>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</si>
  <si>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</si>
  <si>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</si>
  <si>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</si>
  <si>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</si>
  <si>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</si>
  <si>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</si>
  <si>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</si>
  <si>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</si>
  <si>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</si>
  <si>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</si>
  <si>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</si>
  <si>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</si>
  <si>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</si>
  <si>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</si>
  <si>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</si>
  <si>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</si>
  <si>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</si>
  <si>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</si>
  <si>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</si>
  <si>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</si>
  <si>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</si>
  <si>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</si>
  <si>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</si>
  <si>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</si>
  <si>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</si>
  <si>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</si>
  <si>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</si>
  <si>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</si>
  <si>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</si>
  <si>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</si>
  <si>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</si>
  <si>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</si>
  <si>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</si>
  <si>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</si>
  <si>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</si>
  <si>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</si>
  <si>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</si>
  <si>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</si>
  <si>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</si>
  <si>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</si>
  <si>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</si>
  <si>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</si>
  <si>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</si>
  <si>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</si>
  <si>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</si>
  <si>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</si>
  <si>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</si>
  <si>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</si>
  <si>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</si>
  <si>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</si>
  <si>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</si>
  <si>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</si>
  <si>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</si>
  <si>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</si>
  <si>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</si>
  <si>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</si>
  <si>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</si>
  <si>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</si>
  <si>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</si>
  <si>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</si>
  <si>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</si>
  <si>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</si>
  <si>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</si>
  <si>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</si>
  <si>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</si>
  <si>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</si>
  <si>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</si>
  <si>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</si>
  <si>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</si>
  <si>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</si>
  <si>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</si>
  <si>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</si>
  <si>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</si>
  <si>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</si>
  <si>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</si>
  <si>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</si>
  <si>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</si>
  <si>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</si>
  <si>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</si>
  <si>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</si>
  <si>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</si>
  <si>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</si>
  <si>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</si>
  <si>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</si>
  <si>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</si>
  <si>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</si>
  <si>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</si>
  <si>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</si>
  <si>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</si>
  <si>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</si>
  <si>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</si>
  <si>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</si>
  <si>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</si>
  <si>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</si>
  <si>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</si>
  <si>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</si>
  <si>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</si>
  <si>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</si>
  <si>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</si>
  <si>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</si>
  <si>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</si>
  <si>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</si>
  <si>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</si>
  <si>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</si>
  <si>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</si>
  <si>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</si>
  <si>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</si>
  <si>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</si>
  <si>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</si>
  <si>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</si>
  <si>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</si>
  <si>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</si>
  <si>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</si>
  <si>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</si>
  <si>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</si>
  <si>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</si>
  <si>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</si>
  <si>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</si>
  <si>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</si>
  <si>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</si>
  <si>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</si>
  <si>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</si>
  <si>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</si>
  <si>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</si>
  <si>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</si>
  <si>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</si>
  <si>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</si>
  <si>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</si>
  <si>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</si>
  <si>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</si>
  <si>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</si>
  <si>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</si>
  <si>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</si>
  <si>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</si>
  <si>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</si>
  <si>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</si>
  <si>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</si>
  <si>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</si>
  <si>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</si>
  <si>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</si>
  <si>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</si>
  <si>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</si>
  <si>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</si>
  <si>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</si>
  <si>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</si>
  <si>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</si>
  <si>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</si>
  <si>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</si>
  <si>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</si>
  <si>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</si>
  <si>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</si>
  <si>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</si>
  <si>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</si>
  <si>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</si>
  <si>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</si>
  <si>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</si>
  <si>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</si>
  <si>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</si>
  <si>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</si>
  <si>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</si>
  <si>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</si>
  <si>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</si>
  <si>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</si>
  <si>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</si>
  <si>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</si>
  <si>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</si>
  <si>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</si>
  <si>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</si>
  <si>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</si>
  <si>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</si>
  <si>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</si>
  <si>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</si>
  <si>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</si>
  <si>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</si>
  <si>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</si>
  <si>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</si>
  <si>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</si>
  <si>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</si>
  <si>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</si>
  <si>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</si>
  <si>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</si>
  <si>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</si>
  <si>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</si>
  <si>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</si>
  <si>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</si>
  <si>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</si>
  <si>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</si>
  <si>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</si>
  <si>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</si>
  <si>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</si>
  <si>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</si>
  <si>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</si>
  <si>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</si>
  <si>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</si>
  <si>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</si>
  <si>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</si>
  <si>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</si>
  <si>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</si>
  <si>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</si>
  <si>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</si>
  <si>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</si>
  <si>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</si>
  <si>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</si>
  <si>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</si>
  <si>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</si>
  <si>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</si>
  <si>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</si>
  <si>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</si>
  <si>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</si>
  <si>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</si>
  <si>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</si>
  <si>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</si>
  <si>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</si>
  <si>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</si>
  <si>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</si>
  <si>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</si>
  <si>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</si>
  <si>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</si>
  <si>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</si>
  <si>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</si>
  <si>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</si>
  <si>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</si>
  <si>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</si>
  <si>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</si>
  <si>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</si>
  <si>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</si>
  <si>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</si>
  <si>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</si>
  <si>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</si>
  <si>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</si>
  <si>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</si>
  <si>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</si>
  <si>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</si>
  <si>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</si>
  <si>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</si>
  <si>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</si>
  <si>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</si>
  <si>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</si>
  <si>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</si>
  <si>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</si>
  <si>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</si>
  <si>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</si>
  <si>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</si>
  <si>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</si>
  <si>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</si>
  <si>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</si>
  <si>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</si>
  <si>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</si>
  <si>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</si>
  <si>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</si>
  <si>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</si>
  <si>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</si>
  <si>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</si>
  <si>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</si>
  <si>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</si>
  <si>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</si>
  <si>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</si>
  <si>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</si>
  <si>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</si>
  <si>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</si>
  <si>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</si>
  <si>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</si>
  <si>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</si>
  <si>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</si>
  <si>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</si>
  <si>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</si>
  <si>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</si>
  <si>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</si>
  <si>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</si>
  <si>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</si>
  <si>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</si>
  <si>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</si>
  <si>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</si>
  <si>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</si>
  <si>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</si>
  <si>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</si>
  <si>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</si>
  <si>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</si>
  <si>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</si>
  <si>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</si>
  <si>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</si>
  <si>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</si>
  <si>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</si>
  <si>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</si>
  <si>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</si>
  <si>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</si>
  <si>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</si>
  <si>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</si>
  <si>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</si>
  <si>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</si>
  <si>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</si>
  <si>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</si>
  <si>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</si>
  <si>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</si>
  <si>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</si>
  <si>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</si>
  <si>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</si>
  <si>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</si>
  <si>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</si>
  <si>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</si>
  <si>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</si>
  <si>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</si>
  <si>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</si>
  <si>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</si>
  <si>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</si>
  <si>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</si>
  <si>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</si>
  <si>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</si>
  <si>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</si>
  <si>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</si>
  <si>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</si>
  <si>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</si>
  <si>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</si>
  <si>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</si>
  <si>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</si>
  <si>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</si>
  <si>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</si>
  <si>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</si>
  <si>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</si>
  <si>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</si>
  <si>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</si>
  <si>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</si>
  <si>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</si>
  <si>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</si>
  <si>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</si>
  <si>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</si>
  <si>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</si>
  <si>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</si>
  <si>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</si>
  <si>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</si>
  <si>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</si>
  <si>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</si>
  <si>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</si>
  <si>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</si>
  <si>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</si>
  <si>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</si>
  <si>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</si>
  <si>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</si>
  <si>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</si>
  <si>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</si>
  <si>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</si>
  <si>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</si>
  <si>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</si>
  <si>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</si>
  <si>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</si>
  <si>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</si>
  <si>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</si>
  <si>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</si>
  <si>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</si>
  <si>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</si>
  <si>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</si>
  <si>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</si>
  <si>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</si>
  <si>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</si>
  <si>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</si>
  <si>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</si>
  <si>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</si>
  <si>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</si>
  <si>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</si>
  <si>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</si>
  <si>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</si>
  <si>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</si>
  <si>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</si>
  <si>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</si>
  <si>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</si>
  <si>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</si>
  <si>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</si>
  <si>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</si>
  <si>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</si>
  <si>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</si>
  <si>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</si>
  <si>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</si>
  <si>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</si>
  <si>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</si>
  <si>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</si>
  <si>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</si>
  <si>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</si>
  <si>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</si>
  <si>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</si>
  <si>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</si>
  <si>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</si>
  <si>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</si>
  <si>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</si>
  <si>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</si>
  <si>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</si>
  <si>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</si>
  <si>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</si>
  <si>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</si>
  <si>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</si>
  <si>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</si>
  <si>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</si>
  <si>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</si>
  <si>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</si>
  <si>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</si>
  <si>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</si>
  <si>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</si>
  <si>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</si>
  <si>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</si>
  <si>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</si>
  <si>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</si>
  <si>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</si>
  <si>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</si>
  <si>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</si>
  <si>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</si>
  <si>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</si>
  <si>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</si>
  <si>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</si>
  <si>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</si>
  <si>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</si>
  <si>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</si>
  <si>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</si>
  <si>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</si>
  <si>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</si>
  <si>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</si>
  <si>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</si>
  <si>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</si>
  <si>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</si>
  <si>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</si>
  <si>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</si>
  <si>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</si>
  <si>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</si>
  <si>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</si>
  <si>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</si>
  <si>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</si>
  <si>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</si>
  <si>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</si>
  <si>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</si>
  <si>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</si>
  <si>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</si>
  <si>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</si>
  <si>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</si>
  <si>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</si>
  <si>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</si>
  <si>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</si>
  <si>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</si>
  <si>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</si>
  <si>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</si>
  <si>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</si>
  <si>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</si>
  <si>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</si>
  <si>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</si>
  <si>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</si>
  <si>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</si>
  <si>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</si>
  <si>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</si>
  <si>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</si>
  <si>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</si>
  <si>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</si>
  <si>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</si>
  <si>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</si>
  <si>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</si>
  <si>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</si>
  <si>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</si>
  <si>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</si>
  <si>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</si>
  <si>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</si>
  <si>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</si>
  <si>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</si>
  <si>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</si>
  <si>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</si>
  <si>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</si>
  <si>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</si>
  <si>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</si>
  <si>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</si>
  <si>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</si>
  <si>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</si>
  <si>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</si>
  <si>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</si>
  <si>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</si>
  <si>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</si>
  <si>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</si>
  <si>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</si>
  <si>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</si>
  <si>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</si>
  <si>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</si>
  <si>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</si>
  <si>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</si>
  <si>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</si>
  <si>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</si>
  <si>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</si>
  <si>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</si>
  <si>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</si>
  <si>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</si>
  <si>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</si>
  <si>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</si>
  <si>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</si>
  <si>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</si>
  <si>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</si>
  <si>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</si>
  <si>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</si>
  <si>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</si>
  <si>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</si>
  <si>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</si>
  <si>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</si>
  <si>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</si>
  <si>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</si>
  <si>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</si>
  <si>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</si>
  <si>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</si>
  <si>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</si>
  <si>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</si>
  <si>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</si>
  <si>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</si>
  <si>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</si>
  <si>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</si>
  <si>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</si>
  <si>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</si>
  <si>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</si>
  <si>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</si>
  <si>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</si>
  <si>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</si>
  <si>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</si>
  <si>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</si>
  <si>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</si>
  <si>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</si>
  <si>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</si>
  <si>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</si>
  <si>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</si>
  <si>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</si>
  <si>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</si>
  <si>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</si>
  <si>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</si>
  <si>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</si>
  <si>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</si>
  <si>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</si>
  <si>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</si>
  <si>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</si>
  <si>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</si>
  <si>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</si>
  <si>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</si>
  <si>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</si>
  <si>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</si>
  <si>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</si>
  <si>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</si>
  <si>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</si>
  <si>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</si>
  <si>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</si>
  <si>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</si>
  <si>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</si>
  <si>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</si>
  <si>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</si>
  <si>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</si>
  <si>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</si>
  <si>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</si>
  <si>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</si>
  <si>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</si>
  <si>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</si>
  <si>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</si>
  <si>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</si>
  <si>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</si>
  <si>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</si>
  <si>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</si>
  <si>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</si>
  <si>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</si>
  <si>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</si>
  <si>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</si>
  <si>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</si>
  <si>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</si>
  <si>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</si>
  <si>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</si>
  <si>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</si>
  <si>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</si>
  <si>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</si>
  <si>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</si>
  <si>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</si>
  <si>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</si>
  <si>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</si>
  <si>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</si>
  <si>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</si>
  <si>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</si>
  <si>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</si>
  <si>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</si>
  <si>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</si>
  <si>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</si>
  <si>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</si>
  <si>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</si>
  <si>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</si>
  <si>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</si>
  <si>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</si>
  <si>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</si>
  <si>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</si>
  <si>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</si>
  <si>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</si>
  <si>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</si>
  <si>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</si>
  <si>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</si>
  <si>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</si>
  <si>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</si>
  <si>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</si>
  <si>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</si>
  <si>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</si>
  <si>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</si>
  <si>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</si>
  <si>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</si>
  <si>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</si>
  <si>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</si>
  <si>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</si>
  <si>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</si>
  <si>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</si>
  <si>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</si>
  <si>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</si>
  <si>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</si>
  <si>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</si>
  <si>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</si>
  <si>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</si>
  <si>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</si>
  <si>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</si>
  <si>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</si>
  <si>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</si>
  <si>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</si>
  <si>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</si>
  <si>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</si>
  <si>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</si>
  <si>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</si>
  <si>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</si>
  <si>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</si>
  <si>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</si>
  <si>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</si>
  <si>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</si>
  <si>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</si>
  <si>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</si>
  <si>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</si>
  <si>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</si>
  <si>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</si>
  <si>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</si>
  <si>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</si>
  <si>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</si>
  <si>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</si>
  <si>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</si>
  <si>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</si>
  <si>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</si>
  <si>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</si>
  <si>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</si>
  <si>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</si>
  <si>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</si>
  <si>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</si>
  <si>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</si>
  <si>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</si>
  <si>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</si>
  <si>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</si>
  <si>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</si>
  <si>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</si>
  <si>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</si>
  <si>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</si>
  <si>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</si>
  <si>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</si>
  <si>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</si>
  <si>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</si>
  <si>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</si>
  <si>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</si>
  <si>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</si>
  <si>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</si>
  <si>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</si>
  <si>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</si>
  <si>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</si>
  <si>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</si>
  <si>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</si>
  <si>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</si>
  <si>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</si>
  <si>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</si>
  <si>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</si>
  <si>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</si>
  <si>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</si>
  <si>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</si>
  <si>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</si>
  <si>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</si>
  <si>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</si>
  <si>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</si>
  <si>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</si>
  <si>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</si>
  <si>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</si>
  <si>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</si>
  <si>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</si>
  <si>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</si>
  <si>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</si>
  <si>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</si>
  <si>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</si>
  <si>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</si>
  <si>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</si>
  <si>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</si>
  <si>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</si>
  <si>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</si>
  <si>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</si>
  <si>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</si>
  <si>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</si>
  <si>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</si>
  <si>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</si>
  <si>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</si>
  <si>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</si>
  <si>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</si>
  <si>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</si>
  <si>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</si>
  <si>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</si>
  <si>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</si>
  <si>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</si>
  <si>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</si>
  <si>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</si>
  <si>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</si>
  <si>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</si>
  <si>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</si>
  <si>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</si>
  <si>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</si>
  <si>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</si>
  <si>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</si>
  <si>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</si>
  <si>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</si>
  <si>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</si>
  <si>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</si>
  <si>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</si>
  <si>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</si>
  <si>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</si>
  <si>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</si>
  <si>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</si>
  <si>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</si>
  <si>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</si>
  <si>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</si>
  <si>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</si>
  <si>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</si>
  <si>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</si>
  <si>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</si>
  <si>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</si>
  <si>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</si>
  <si>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</si>
  <si>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</si>
  <si>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</si>
  <si>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</si>
  <si>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</si>
  <si>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</si>
  <si>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</si>
  <si>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</si>
  <si>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</si>
  <si>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</si>
  <si>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</si>
  <si>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</si>
  <si>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</si>
  <si>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</si>
  <si>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</si>
  <si>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</si>
  <si>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</si>
  <si>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</si>
  <si>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</si>
  <si>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</si>
  <si>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</si>
  <si>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</si>
  <si>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</si>
  <si>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</si>
  <si>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</si>
  <si>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</si>
  <si>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</si>
  <si>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</si>
  <si>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</si>
  <si>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</si>
  <si>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</si>
  <si>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</si>
  <si>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</si>
  <si>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</si>
  <si>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</si>
  <si>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</si>
  <si>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</si>
  <si>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</si>
  <si>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</si>
  <si>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</si>
  <si>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</si>
  <si>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</si>
  <si>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</si>
  <si>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</si>
  <si>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</si>
  <si>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</si>
  <si>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</si>
  <si>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</si>
  <si>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</si>
  <si>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</si>
  <si>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</si>
  <si>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</si>
  <si>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</si>
  <si>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</si>
  <si>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</si>
  <si>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</si>
  <si>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</si>
  <si>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</si>
  <si>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</si>
  <si>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</si>
  <si>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</si>
  <si>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</si>
  <si>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</si>
  <si>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</si>
  <si>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</si>
  <si>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</si>
  <si>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</si>
  <si>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</si>
  <si>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</si>
  <si>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</si>
  <si>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</si>
  <si>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</si>
  <si>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</si>
  <si>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</si>
  <si>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</si>
  <si>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</si>
  <si>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</si>
  <si>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</si>
  <si>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</si>
  <si>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</si>
  <si>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</si>
  <si>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</si>
  <si>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</si>
  <si>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</si>
  <si>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</si>
  <si>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</si>
  <si>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</si>
  <si>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</si>
  <si>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</si>
  <si>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</si>
  <si>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</si>
  <si>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</si>
  <si>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</si>
  <si>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</si>
  <si>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</si>
  <si>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</si>
  <si>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</si>
  <si>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</si>
  <si>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</si>
  <si>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</si>
  <si>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</si>
  <si>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</si>
  <si>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</si>
  <si>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</si>
  <si>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</si>
  <si>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</si>
  <si>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</si>
  <si>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</si>
  <si>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</si>
  <si>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</si>
  <si>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</si>
  <si>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</si>
  <si>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</si>
  <si>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</si>
  <si>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</si>
  <si>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</si>
  <si>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</si>
  <si>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</si>
  <si>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</si>
  <si>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</si>
  <si>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</si>
  <si>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</si>
  <si>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</si>
  <si>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</si>
  <si>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</si>
  <si>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</si>
  <si>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</si>
  <si>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</si>
  <si>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</si>
  <si>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</si>
  <si>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</si>
  <si>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</si>
  <si>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</si>
  <si>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</si>
  <si>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</si>
  <si>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</si>
  <si>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</si>
  <si>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</si>
  <si>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</si>
  <si>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</si>
  <si>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</si>
  <si>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</si>
  <si>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</si>
  <si>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</si>
  <si>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</si>
  <si>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</si>
  <si>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</si>
  <si>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</si>
  <si>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</si>
  <si>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</si>
  <si>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</si>
  <si>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</si>
  <si>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</si>
  <si>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</si>
  <si>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</si>
  <si>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</si>
  <si>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</si>
  <si>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</si>
  <si>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</si>
  <si>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</si>
  <si>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</si>
  <si>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</si>
  <si>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</si>
  <si>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</si>
  <si>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</si>
  <si>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</si>
  <si>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</si>
  <si>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</si>
  <si>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</si>
  <si>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</si>
  <si>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</si>
  <si>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</si>
  <si>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</si>
  <si>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</si>
  <si>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</si>
  <si>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</si>
  <si>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</si>
  <si>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</si>
  <si>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</si>
  <si>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</si>
  <si>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</si>
  <si>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</si>
  <si>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</si>
  <si>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</si>
  <si>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</si>
  <si>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</si>
  <si>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</si>
  <si>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</si>
  <si>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</si>
  <si>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</si>
  <si>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</si>
  <si>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</si>
  <si>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</si>
  <si>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</si>
  <si>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</si>
  <si>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</si>
  <si>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</si>
  <si>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</si>
  <si>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</si>
  <si>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</si>
  <si>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</si>
  <si>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</si>
  <si>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</si>
  <si>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</si>
  <si>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</si>
  <si>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</si>
  <si>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</si>
  <si>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</si>
  <si>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</si>
  <si>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</si>
  <si>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</si>
  <si>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</si>
  <si>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</si>
  <si>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</si>
  <si>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</si>
  <si>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</si>
  <si>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</si>
  <si>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</si>
  <si>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</si>
  <si>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</si>
  <si>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</si>
  <si>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</si>
  <si>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</si>
  <si>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</si>
  <si>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</si>
  <si>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</si>
  <si>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</si>
  <si>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</si>
  <si>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</si>
  <si>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</si>
  <si>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</si>
  <si>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</si>
  <si>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</si>
  <si>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</si>
  <si>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</si>
  <si>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</si>
  <si>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</si>
  <si>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</si>
  <si>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</si>
  <si>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</si>
  <si>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</si>
  <si>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</si>
  <si>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</si>
  <si>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</si>
  <si>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</si>
  <si>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</si>
  <si>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</si>
  <si>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</si>
  <si>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</si>
  <si>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</si>
  <si>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</si>
  <si>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</si>
  <si>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</si>
  <si>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</si>
  <si>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</si>
  <si>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</si>
  <si>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</si>
  <si>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</si>
  <si>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</si>
  <si>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</si>
  <si>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</si>
  <si>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</si>
  <si>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</si>
  <si>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</si>
  <si>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</si>
  <si>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</si>
  <si>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</si>
  <si>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</si>
  <si>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</si>
  <si>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</si>
  <si>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</si>
  <si>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</si>
  <si>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</si>
  <si>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</si>
  <si>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</si>
  <si>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</si>
  <si>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</si>
  <si>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</si>
  <si>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</si>
  <si>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</si>
  <si>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</si>
  <si>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</si>
  <si>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</si>
  <si>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</si>
  <si>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</si>
  <si>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</si>
  <si>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</si>
  <si>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</si>
  <si>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</si>
  <si>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</si>
  <si>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</si>
  <si>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</si>
  <si>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</si>
  <si>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</si>
  <si>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</si>
  <si>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</si>
  <si>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</si>
  <si>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</si>
  <si>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</si>
  <si>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</si>
  <si>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</si>
  <si>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</si>
  <si>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</si>
  <si>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</si>
  <si>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</si>
  <si>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</si>
  <si>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</si>
  <si>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</si>
  <si>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</si>
  <si>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</si>
  <si>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</si>
  <si>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</si>
  <si>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</si>
  <si>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</si>
  <si>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</si>
  <si>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</si>
  <si>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</si>
  <si>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</si>
  <si>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</si>
  <si>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</si>
  <si>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</si>
  <si>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</si>
  <si>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</si>
  <si>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</si>
  <si>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</si>
  <si>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</si>
  <si>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</si>
  <si>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</si>
  <si>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</si>
  <si>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</si>
  <si>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</si>
  <si>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</si>
  <si>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</si>
  <si>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</si>
  <si>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</si>
  <si>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</si>
  <si>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</si>
  <si>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</si>
  <si>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</si>
  <si>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</si>
  <si>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</si>
  <si>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</si>
  <si>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</si>
  <si>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</si>
  <si>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</si>
  <si>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</si>
  <si>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</si>
  <si>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</si>
  <si>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</si>
  <si>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</si>
  <si>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</si>
  <si>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</si>
  <si>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</si>
  <si>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</si>
  <si>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</si>
  <si>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</si>
  <si>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</si>
  <si>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</si>
  <si>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</si>
  <si>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</si>
  <si>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</si>
  <si>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</si>
  <si>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</si>
  <si>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</si>
  <si>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</si>
  <si>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</si>
  <si>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</si>
  <si>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</si>
  <si>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</si>
  <si>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</si>
  <si>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</si>
  <si>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</si>
  <si>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</si>
  <si>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</si>
  <si>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</si>
  <si>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</si>
  <si>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</si>
  <si>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</si>
  <si>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</si>
  <si>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</si>
  <si>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</si>
  <si>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</si>
  <si>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</si>
  <si>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</si>
  <si>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</si>
  <si>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</si>
  <si>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</si>
  <si>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</si>
  <si>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</si>
  <si>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</si>
  <si>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</si>
  <si>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</si>
  <si>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</si>
  <si>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</si>
  <si>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</si>
  <si>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</si>
  <si>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</si>
  <si>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</si>
  <si>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</si>
  <si>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</si>
  <si>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</si>
  <si>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</si>
  <si>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</si>
  <si>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</si>
  <si>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</si>
  <si>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</si>
  <si>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</si>
  <si>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</si>
  <si>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</si>
  <si>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</si>
  <si>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</si>
  <si>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</si>
  <si>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</si>
  <si>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</si>
  <si>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</si>
  <si>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</si>
  <si>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</si>
  <si>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</si>
  <si>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</si>
  <si>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</si>
  <si>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</si>
  <si>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</si>
  <si>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</si>
  <si>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</si>
  <si>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</si>
  <si>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</si>
  <si>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</si>
  <si>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</si>
  <si>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</si>
  <si>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</si>
  <si>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</si>
  <si>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</si>
  <si>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</si>
  <si>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</si>
  <si>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</si>
  <si>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</si>
  <si>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</si>
  <si>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</si>
  <si>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</si>
  <si>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</si>
  <si>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</si>
  <si>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</si>
  <si>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</si>
  <si>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</si>
  <si>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</si>
  <si>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</si>
  <si>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</si>
  <si>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</si>
  <si>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</si>
  <si>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</si>
  <si>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</si>
  <si>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</si>
  <si>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</si>
  <si>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</si>
  <si>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</si>
  <si>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</si>
  <si>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</si>
  <si>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</si>
  <si>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</si>
  <si>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</si>
  <si>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</si>
  <si>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</si>
  <si>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</si>
  <si>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</si>
  <si>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</si>
  <si>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</si>
  <si>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</si>
  <si>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</si>
  <si>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</si>
  <si>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</si>
  <si>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</si>
  <si>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</si>
  <si>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</si>
  <si>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</si>
  <si>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</si>
  <si>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</si>
  <si>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</si>
  <si>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</si>
  <si>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</si>
  <si>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</si>
  <si>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</si>
  <si>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</si>
  <si>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</si>
  <si>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</si>
  <si>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</si>
  <si>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</si>
  <si>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</si>
  <si>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</si>
  <si>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</si>
  <si>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</si>
  <si>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</si>
  <si>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</si>
  <si>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</si>
  <si>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</si>
  <si>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</si>
  <si>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</si>
  <si>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</si>
  <si>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</si>
  <si>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</si>
  <si>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</si>
  <si>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</si>
  <si>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</si>
  <si>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</si>
  <si>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</si>
  <si>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</si>
  <si>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</si>
  <si>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</si>
  <si>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</si>
  <si>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</si>
  <si>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</si>
  <si>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</si>
  <si>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</si>
  <si>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</si>
  <si>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</si>
  <si>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</si>
  <si>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</si>
  <si>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</si>
  <si>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</si>
  <si>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</si>
  <si>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</si>
  <si>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</si>
  <si>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</si>
  <si>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</si>
  <si>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</si>
  <si>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</si>
  <si>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</si>
  <si>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</si>
  <si>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</si>
  <si>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</si>
  <si>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</si>
  <si>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</si>
  <si>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</si>
  <si>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</si>
  <si>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</si>
  <si>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</si>
  <si>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</si>
  <si>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</si>
  <si>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</si>
  <si>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</si>
  <si>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</si>
  <si>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</si>
  <si>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</si>
  <si>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</si>
  <si>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</si>
  <si>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</si>
  <si>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</si>
  <si>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</si>
  <si>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</si>
  <si>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</si>
  <si>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</si>
  <si>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</si>
  <si>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</si>
  <si>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</si>
  <si>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</si>
  <si>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</si>
  <si>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</si>
  <si>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</si>
  <si>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</si>
  <si>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</si>
  <si>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</si>
  <si>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</si>
  <si>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</si>
  <si>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</si>
  <si>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</si>
  <si>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</si>
  <si>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</si>
  <si>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</si>
  <si>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</si>
  <si>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</si>
  <si>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</si>
  <si>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</si>
  <si>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</si>
  <si>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</si>
  <si>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</si>
  <si>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</si>
  <si>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</si>
  <si>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</si>
  <si>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</si>
  <si>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</si>
  <si>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</si>
  <si>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</si>
  <si>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</si>
  <si>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</si>
  <si>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</si>
  <si>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</si>
  <si>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</si>
  <si>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</si>
  <si>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</si>
  <si>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</si>
  <si>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</si>
  <si>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</si>
  <si>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</si>
  <si>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</si>
  <si>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</si>
  <si>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</si>
  <si>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</si>
  <si>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</si>
  <si>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</si>
  <si>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</si>
  <si>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</si>
  <si>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</si>
  <si>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</si>
  <si>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</si>
  <si>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</si>
  <si>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</si>
  <si>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</si>
  <si>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</si>
  <si>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</si>
  <si>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</si>
  <si>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</si>
  <si>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</si>
  <si>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</si>
  <si>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</si>
  <si>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</si>
  <si>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</si>
  <si>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</si>
  <si>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</si>
  <si>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</si>
  <si>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</si>
  <si>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</si>
  <si>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</si>
  <si>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</si>
  <si>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</si>
  <si>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</si>
  <si>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</si>
  <si>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</si>
  <si>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</si>
  <si>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</si>
  <si>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</si>
  <si>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</si>
  <si>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</si>
  <si>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</si>
  <si>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</si>
  <si>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</si>
  <si>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</si>
  <si>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</si>
  <si>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</si>
  <si>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</si>
  <si>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</si>
  <si>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</si>
  <si>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</si>
  <si>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</si>
  <si>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</si>
  <si>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</si>
  <si>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</si>
  <si>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</si>
  <si>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</si>
  <si>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</si>
  <si>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</si>
  <si>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</si>
  <si>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</si>
  <si>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</si>
  <si>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</si>
  <si>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</si>
  <si>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</si>
  <si>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</si>
  <si>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</si>
  <si>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</si>
  <si>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</si>
  <si>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</si>
  <si>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</si>
  <si>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</si>
  <si>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</si>
  <si>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</si>
  <si>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</si>
  <si>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</si>
  <si>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</si>
  <si>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</si>
  <si>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</si>
  <si>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</si>
  <si>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</si>
  <si>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</si>
  <si>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</si>
  <si>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</si>
  <si>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</si>
  <si>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</si>
  <si>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</si>
  <si>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</si>
  <si>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</si>
  <si>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</si>
  <si>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</si>
  <si>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</si>
  <si>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</si>
  <si>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</si>
  <si>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</si>
  <si>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</si>
  <si>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</si>
  <si>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</si>
  <si>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</si>
  <si>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</si>
  <si>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</si>
  <si>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</si>
  <si>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</si>
  <si>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</si>
  <si>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</si>
  <si>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</si>
  <si>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</si>
  <si>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</si>
  <si>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</si>
  <si>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</si>
  <si>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</si>
  <si>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</si>
  <si>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</si>
  <si>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</si>
  <si>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</si>
  <si>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</si>
  <si>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</si>
  <si>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</si>
  <si>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</si>
  <si>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</si>
  <si>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</si>
  <si>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</si>
  <si>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</si>
  <si>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</si>
  <si>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</si>
  <si>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</si>
  <si>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</si>
  <si>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</si>
  <si>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</si>
  <si>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</si>
  <si>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</si>
  <si>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</si>
  <si>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</si>
  <si>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</si>
  <si>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</si>
  <si>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</si>
  <si>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</si>
  <si>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</si>
  <si>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</si>
  <si>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</si>
  <si>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</si>
  <si>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</si>
  <si>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</si>
  <si>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</si>
  <si>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</si>
  <si>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</si>
  <si>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</si>
  <si>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</si>
  <si>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</si>
  <si>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</si>
  <si>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</si>
  <si>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</si>
  <si>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</si>
  <si>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</si>
  <si>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</si>
  <si>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</si>
  <si>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</si>
  <si>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</si>
  <si>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</si>
  <si>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</si>
  <si>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</si>
  <si>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</si>
  <si>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</si>
  <si>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</si>
  <si>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</si>
  <si>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</si>
  <si>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</si>
  <si>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</si>
  <si>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</si>
  <si>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</si>
  <si>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</si>
  <si>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</si>
  <si>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</si>
  <si>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</si>
  <si>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</si>
  <si>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</si>
  <si>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</si>
  <si>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</si>
  <si>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</si>
  <si>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</si>
  <si>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</si>
  <si>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</si>
  <si>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</si>
  <si>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</si>
  <si>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</si>
  <si>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</si>
  <si>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</si>
  <si>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</si>
  <si>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</si>
  <si>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</si>
  <si>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</si>
  <si>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</si>
  <si>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</si>
  <si>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</si>
  <si>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</si>
  <si>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</si>
  <si>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</si>
  <si>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</si>
  <si>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</si>
  <si>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</si>
  <si>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</si>
  <si>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</si>
  <si>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</si>
  <si>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</si>
  <si>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</si>
  <si>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</si>
  <si>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</si>
  <si>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</si>
  <si>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</si>
  <si>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</si>
  <si>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</si>
  <si>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</si>
  <si>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</si>
  <si>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</si>
  <si>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</si>
  <si>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</si>
  <si>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</si>
  <si>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</si>
  <si>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</si>
  <si>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</si>
  <si>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</si>
  <si>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</si>
  <si>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</si>
  <si>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</si>
  <si>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</si>
  <si>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</si>
  <si>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</si>
  <si>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</si>
  <si>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</si>
  <si>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</si>
  <si>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</si>
  <si>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</si>
  <si>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</si>
  <si>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</si>
  <si>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</si>
  <si>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</si>
  <si>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</si>
  <si>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</si>
  <si>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</si>
  <si>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</si>
  <si>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</si>
  <si>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</si>
  <si>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</si>
  <si>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</si>
  <si>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</si>
  <si>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</si>
  <si>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</si>
  <si>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</si>
  <si>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</si>
  <si>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</si>
  <si>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</si>
  <si>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</si>
  <si>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</si>
  <si>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</si>
  <si>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</si>
  <si>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</si>
  <si>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</si>
  <si>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</si>
  <si>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</si>
  <si>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</si>
  <si>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</si>
  <si>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</si>
  <si>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</si>
  <si>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</si>
  <si>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</si>
  <si>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</si>
  <si>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</si>
  <si>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</si>
  <si>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</si>
  <si>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</si>
  <si>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</si>
  <si>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</si>
  <si>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</si>
  <si>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</si>
  <si>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</si>
  <si>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</si>
  <si>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</si>
  <si>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</si>
  <si>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</si>
  <si>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</si>
  <si>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</si>
  <si>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</si>
  <si>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</si>
  <si>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</si>
  <si>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</si>
  <si>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</si>
  <si>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</si>
  <si>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</si>
  <si>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</si>
  <si>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</si>
  <si>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</si>
  <si>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</si>
  <si>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</si>
  <si>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</si>
  <si>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</si>
  <si>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</si>
  <si>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</si>
  <si>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</si>
  <si>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</si>
  <si>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</si>
  <si>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</si>
  <si>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</si>
  <si>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</si>
  <si>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</si>
  <si>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</si>
  <si>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</si>
  <si>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</si>
  <si>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</si>
  <si>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</si>
  <si>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</si>
  <si>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</si>
  <si>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</si>
  <si>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</si>
  <si>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</si>
  <si>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</si>
  <si>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</si>
  <si>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</si>
  <si>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</si>
  <si>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</si>
  <si>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</si>
  <si>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</si>
  <si>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</si>
  <si>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</si>
  <si>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</si>
  <si>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</si>
  <si>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</si>
  <si>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</si>
  <si>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</si>
  <si>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</si>
  <si>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</si>
  <si>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</si>
  <si>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</si>
  <si>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</si>
  <si>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</si>
  <si>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</si>
  <si>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</si>
  <si>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</si>
  <si>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</si>
  <si>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</si>
  <si>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</si>
  <si>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</si>
  <si>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</si>
  <si>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</si>
  <si>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</si>
  <si>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</si>
  <si>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</si>
  <si>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</si>
  <si>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</si>
  <si>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</si>
  <si>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</si>
  <si>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</si>
  <si>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</si>
  <si>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</si>
  <si>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</si>
  <si>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</si>
  <si>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</si>
  <si>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</si>
  <si>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</si>
  <si>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</si>
  <si>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</si>
  <si>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</si>
  <si>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</si>
  <si>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</si>
  <si>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</si>
  <si>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</si>
  <si>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</si>
  <si>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</si>
  <si>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</si>
  <si>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</si>
  <si>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</si>
  <si>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</si>
  <si>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</si>
  <si>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</si>
  <si>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</si>
  <si>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</si>
  <si>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</si>
  <si>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</si>
  <si>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</si>
  <si>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</si>
  <si>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</si>
  <si>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</si>
  <si>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</si>
  <si>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</si>
  <si>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</si>
  <si>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</si>
  <si>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</si>
  <si>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</si>
  <si>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</si>
  <si>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</si>
  <si>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</si>
  <si>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</si>
  <si>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</si>
  <si>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</si>
  <si>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</si>
  <si>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</si>
  <si>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</si>
  <si>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</si>
  <si>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</si>
  <si>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</si>
  <si>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</si>
  <si>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</si>
  <si>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</si>
  <si>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</si>
  <si>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</si>
  <si>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</si>
  <si>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</si>
  <si>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</si>
  <si>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</si>
  <si>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</si>
  <si>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</si>
  <si>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</si>
  <si>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</si>
  <si>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</si>
  <si>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</si>
  <si>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</si>
  <si>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</si>
  <si>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</si>
  <si>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</si>
  <si>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</si>
  <si>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</si>
  <si>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</si>
  <si>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</si>
  <si>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</si>
  <si>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</si>
  <si>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</si>
  <si>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</si>
  <si>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</si>
  <si>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</si>
  <si>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</si>
  <si>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</si>
  <si>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</si>
  <si>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</si>
  <si>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</si>
  <si>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</si>
  <si>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</si>
  <si>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</si>
  <si>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</si>
  <si>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</si>
  <si>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</si>
  <si>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</si>
  <si>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</si>
  <si>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</si>
  <si>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</si>
  <si>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</si>
  <si>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</si>
  <si>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</si>
  <si>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</si>
  <si>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</si>
  <si>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</si>
  <si>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</si>
  <si>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</si>
  <si>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</si>
  <si>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</si>
  <si>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</si>
  <si>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</si>
  <si>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</si>
  <si>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</si>
  <si>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</si>
  <si>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</si>
  <si>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</si>
  <si>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</si>
  <si>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</si>
  <si>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</si>
  <si>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</si>
  <si>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</si>
  <si>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</si>
  <si>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</si>
  <si>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</si>
  <si>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</si>
  <si>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</si>
  <si>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</si>
  <si>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</si>
  <si>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</si>
  <si>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</si>
  <si>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</si>
  <si>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</si>
  <si>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</si>
  <si>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</si>
  <si>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</si>
  <si>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</si>
  <si>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</si>
  <si>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</si>
  <si>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</si>
  <si>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</si>
  <si>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</si>
  <si>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</si>
  <si>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</si>
  <si>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</si>
  <si>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</si>
  <si>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</si>
  <si>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</si>
  <si>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</si>
  <si>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</si>
  <si>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</si>
  <si>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</si>
  <si>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</si>
  <si>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</si>
  <si>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</si>
  <si>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</si>
  <si>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</si>
  <si>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</si>
  <si>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</si>
  <si>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</si>
  <si>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</si>
  <si>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</si>
  <si>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</si>
  <si>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</si>
  <si>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</si>
  <si>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</si>
  <si>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</si>
  <si>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</si>
  <si>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</si>
  <si>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</si>
  <si>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</si>
  <si>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</si>
  <si>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</si>
  <si>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</si>
  <si>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</si>
  <si>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</si>
  <si>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</si>
  <si>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</si>
  <si>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</si>
  <si>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</si>
  <si>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</si>
  <si>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</si>
  <si>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</si>
  <si>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</si>
  <si>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</si>
  <si>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</si>
  <si>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</si>
  <si>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</si>
  <si>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</si>
  <si>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</si>
  <si>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</si>
  <si>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</si>
  <si>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</si>
  <si>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</si>
  <si>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</si>
  <si>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</si>
  <si>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</si>
  <si>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</si>
  <si>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</si>
  <si>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</si>
  <si>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</si>
  <si>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</si>
  <si>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</si>
  <si>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</si>
  <si>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</si>
  <si>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</si>
  <si>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</si>
  <si>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</si>
  <si>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</si>
  <si>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</si>
  <si>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</si>
  <si>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</si>
  <si>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</si>
  <si>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</si>
  <si>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</si>
  <si>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</si>
  <si>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</si>
  <si>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</si>
  <si>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</si>
  <si>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</si>
  <si>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</si>
  <si>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</si>
  <si>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</si>
  <si>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</si>
  <si>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</si>
  <si>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</si>
  <si>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</si>
  <si>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</si>
  <si>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</si>
  <si>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</si>
  <si>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</si>
  <si>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</si>
  <si>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</si>
  <si>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</si>
  <si>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</si>
  <si>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</si>
  <si>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</si>
  <si>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</si>
  <si>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</si>
  <si>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</si>
  <si>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</si>
  <si>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</si>
  <si>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</si>
  <si>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</si>
  <si>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</si>
  <si>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</si>
  <si>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</si>
  <si>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</si>
  <si>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</si>
  <si>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</si>
  <si>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</si>
  <si>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</si>
  <si>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</si>
  <si>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</si>
  <si>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</si>
  <si>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</si>
  <si>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</si>
  <si>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</si>
  <si>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</si>
  <si>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</si>
  <si>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</si>
  <si>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</si>
  <si>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</si>
  <si>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</si>
  <si>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</si>
  <si>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</si>
  <si>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</si>
  <si>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</si>
  <si>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</si>
  <si>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</si>
  <si>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</si>
  <si>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</si>
  <si>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</si>
  <si>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</si>
  <si>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</si>
  <si>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</si>
  <si>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</si>
  <si>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</si>
  <si>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</si>
  <si>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</si>
  <si>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</si>
  <si>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</si>
  <si>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</si>
  <si>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</si>
  <si>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</si>
  <si>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</si>
  <si>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</si>
  <si>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</si>
  <si>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</si>
  <si>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</si>
  <si>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</si>
  <si>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</si>
  <si>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</si>
  <si>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</si>
  <si>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</si>
  <si>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</si>
  <si>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</si>
  <si>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</si>
  <si>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</si>
  <si>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</si>
  <si>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</si>
  <si>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</si>
  <si>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</si>
  <si>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</si>
  <si>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</si>
  <si>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</si>
  <si>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</si>
  <si>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</si>
  <si>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</si>
  <si>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</si>
  <si>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</si>
  <si>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</si>
  <si>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</si>
  <si>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</si>
  <si>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</si>
  <si>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</si>
  <si>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</si>
  <si>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</si>
  <si>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</si>
  <si>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</si>
  <si>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</si>
  <si>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</si>
  <si>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</si>
  <si>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</si>
  <si>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</si>
  <si>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</si>
  <si>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</si>
  <si>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</si>
  <si>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</si>
  <si>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</si>
  <si>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</si>
  <si>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</si>
  <si>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</si>
  <si>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</si>
  <si>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</si>
  <si>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</si>
  <si>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</si>
  <si>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</si>
  <si>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</si>
  <si>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</si>
  <si>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</si>
  <si>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</si>
  <si>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</si>
  <si>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</si>
  <si>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</si>
  <si>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</si>
  <si>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</si>
  <si>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</si>
  <si>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</si>
  <si>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</si>
  <si>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</si>
  <si>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</si>
  <si>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</si>
  <si>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</si>
  <si>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</si>
  <si>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</si>
  <si>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</si>
  <si>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</si>
  <si>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</si>
  <si>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</si>
  <si>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</si>
  <si>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</si>
  <si>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</si>
  <si>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</si>
  <si>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</si>
  <si>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</si>
  <si>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</si>
  <si>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</si>
  <si>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</si>
  <si>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</si>
  <si>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</si>
  <si>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</si>
  <si>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</si>
  <si>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</si>
  <si>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</si>
  <si>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</si>
  <si>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</si>
  <si>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</si>
  <si>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</si>
  <si>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</si>
  <si>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</si>
  <si>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</si>
  <si>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</si>
  <si>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</si>
  <si>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</si>
  <si>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</si>
  <si>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</si>
  <si>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</si>
  <si>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</si>
  <si>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</si>
  <si>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</si>
  <si>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</si>
  <si>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</si>
  <si>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</si>
  <si>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</si>
  <si>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</si>
  <si>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</si>
  <si>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</si>
  <si>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</si>
  <si>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</si>
  <si>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</si>
  <si>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</si>
  <si>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</si>
  <si>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</si>
  <si>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</si>
  <si>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</si>
  <si>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</si>
  <si>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</si>
  <si>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</si>
  <si>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</si>
  <si>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</si>
  <si>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</si>
  <si>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</si>
  <si>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</si>
  <si>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</si>
  <si>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</si>
  <si>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</si>
  <si>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</si>
  <si>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</si>
  <si>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</si>
  <si>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</si>
  <si>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</si>
  <si>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</si>
  <si>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</si>
  <si>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</si>
  <si>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</si>
  <si>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</si>
  <si>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</si>
  <si>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</si>
  <si>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</si>
  <si>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</si>
  <si>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</si>
  <si>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</si>
  <si>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</si>
  <si>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</si>
  <si>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</si>
  <si>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</si>
  <si>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</si>
  <si>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</si>
  <si>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</si>
  <si>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</si>
  <si>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</si>
  <si>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</si>
  <si>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</si>
  <si>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</si>
  <si>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</si>
  <si>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</si>
  <si>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</si>
  <si>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</si>
  <si>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</si>
  <si>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</si>
  <si>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</si>
  <si>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</si>
  <si>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</si>
  <si>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</si>
  <si>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</si>
  <si>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</si>
  <si>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</si>
  <si>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</si>
  <si>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</si>
  <si>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</si>
  <si>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</si>
  <si>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</si>
  <si>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</si>
  <si>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</si>
  <si>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</si>
  <si>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</si>
  <si>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</si>
  <si>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</si>
  <si>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</si>
  <si>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</si>
  <si>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</si>
  <si>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</si>
  <si>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</si>
  <si>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</si>
  <si>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</si>
  <si>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</si>
  <si>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</si>
  <si>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</si>
  <si>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</si>
  <si>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</si>
  <si>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</si>
  <si>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</si>
  <si>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</si>
  <si>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</si>
  <si>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</si>
  <si>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</si>
  <si>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</si>
  <si>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</si>
  <si>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</si>
  <si>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</si>
  <si>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</si>
  <si>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</si>
  <si>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</si>
  <si>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</si>
  <si>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</si>
  <si>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</si>
  <si>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</si>
  <si>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</si>
  <si>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</si>
  <si>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</si>
  <si>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</si>
  <si>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</si>
  <si>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</si>
  <si>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</si>
  <si>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</si>
  <si>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</si>
  <si>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</si>
  <si>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</si>
  <si>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</si>
  <si>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</si>
  <si>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</si>
  <si>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</si>
  <si>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</si>
  <si>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</si>
  <si>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</si>
  <si>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</si>
  <si>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</si>
  <si>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</si>
  <si>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</si>
  <si>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</si>
  <si>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</si>
  <si>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</si>
  <si>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</si>
  <si>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</si>
  <si>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</si>
  <si>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</si>
  <si>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</si>
  <si>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</si>
  <si>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</si>
  <si>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</si>
  <si>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</si>
  <si>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</si>
  <si>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</si>
  <si>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</si>
  <si>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</si>
  <si>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</si>
  <si>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</si>
  <si>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</si>
  <si>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</si>
  <si>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</si>
  <si>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</si>
  <si>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</si>
  <si>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</si>
  <si>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</si>
  <si>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</si>
  <si>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</si>
  <si>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</si>
  <si>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</si>
  <si>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</si>
  <si>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</si>
  <si>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</si>
  <si>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</si>
  <si>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</si>
  <si>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</si>
  <si>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</si>
  <si>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</si>
  <si>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</si>
  <si>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</si>
  <si>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</si>
  <si>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</si>
  <si>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</si>
  <si>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</si>
  <si>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</si>
  <si>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</si>
  <si>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</si>
  <si>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</si>
  <si>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</si>
  <si>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</si>
  <si>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</si>
  <si>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</si>
  <si>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</si>
  <si>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</si>
  <si>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</si>
  <si>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</si>
  <si>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</si>
  <si>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</si>
  <si>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</si>
  <si>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</si>
  <si>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</si>
  <si>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</si>
  <si>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</si>
  <si>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</si>
  <si>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</si>
  <si>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</si>
  <si>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</si>
  <si>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</si>
  <si>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</si>
  <si>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</si>
  <si>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</si>
  <si>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</si>
  <si>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</si>
  <si>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</si>
  <si>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</si>
  <si>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</si>
  <si>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</si>
  <si>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</si>
  <si>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</si>
  <si>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</si>
  <si>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</si>
  <si>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</si>
  <si>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</si>
  <si>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</si>
  <si>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</si>
  <si>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</si>
  <si>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</si>
  <si>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</si>
  <si>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</si>
  <si>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</si>
  <si>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</si>
  <si>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</si>
  <si>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</si>
  <si>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</si>
  <si>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</si>
  <si>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</si>
  <si>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</si>
  <si>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</si>
  <si>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</si>
  <si>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</si>
  <si>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</si>
  <si>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</si>
  <si>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</si>
  <si>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</si>
  <si>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</si>
  <si>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</si>
  <si>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</si>
  <si>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</si>
  <si>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</si>
  <si>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</si>
  <si>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</si>
  <si>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</si>
  <si>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</si>
  <si>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</si>
  <si>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</si>
  <si>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</si>
  <si>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</si>
  <si>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</si>
  <si>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</si>
  <si>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</si>
  <si>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</si>
  <si>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</si>
  <si>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</si>
  <si>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</si>
  <si>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</si>
  <si>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</si>
  <si>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</si>
  <si>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</si>
  <si>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</si>
  <si>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</si>
  <si>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</si>
  <si>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</si>
  <si>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</si>
  <si>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</si>
  <si>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</si>
  <si>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</si>
  <si>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</si>
  <si>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</si>
  <si>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</si>
  <si>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</si>
  <si>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</si>
  <si>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</si>
  <si>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</si>
  <si>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</si>
  <si>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</si>
  <si>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</si>
  <si>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</si>
  <si>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</si>
  <si>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</si>
  <si>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</si>
  <si>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</si>
  <si>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</si>
  <si>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</si>
  <si>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</si>
  <si>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</si>
  <si>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</si>
  <si>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</si>
  <si>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</si>
  <si>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</si>
  <si>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</si>
  <si>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</si>
  <si>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</si>
  <si>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</si>
  <si>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</si>
  <si>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</si>
  <si>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</si>
  <si>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</si>
  <si>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</si>
  <si>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</si>
  <si>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</si>
  <si>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</si>
  <si>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</si>
  <si>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</si>
  <si>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</si>
  <si>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</si>
  <si>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</si>
  <si>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</si>
  <si>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</si>
  <si>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</si>
  <si>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</si>
  <si>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</si>
  <si>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</si>
  <si>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</si>
  <si>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</si>
  <si>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</si>
  <si>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</si>
  <si>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</si>
  <si>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</si>
  <si>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</si>
  <si>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</si>
  <si>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</si>
  <si>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</si>
  <si>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</si>
  <si>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</si>
  <si>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</si>
  <si>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</si>
  <si>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</si>
  <si>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</si>
  <si>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</si>
  <si>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</si>
  <si>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</si>
  <si>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</si>
  <si>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</si>
  <si>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</si>
  <si>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</si>
  <si>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</si>
  <si>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</si>
  <si>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</si>
  <si>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</si>
  <si>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</si>
  <si>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</si>
  <si>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</si>
  <si>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</si>
  <si>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</si>
  <si>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</si>
  <si>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</si>
  <si>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</si>
  <si>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</si>
  <si>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</si>
  <si>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</si>
  <si>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</si>
  <si>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</si>
  <si>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</si>
  <si>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</si>
  <si>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</si>
  <si>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</si>
  <si>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</si>
  <si>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</si>
  <si>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</si>
  <si>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</si>
  <si>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</si>
  <si>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</si>
  <si>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</si>
  <si>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</si>
  <si>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</si>
  <si>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</si>
  <si>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</si>
  <si>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</si>
  <si>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</si>
  <si>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</si>
  <si>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</si>
  <si>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</si>
  <si>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</si>
  <si>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</si>
  <si>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</si>
  <si>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</si>
  <si>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</si>
  <si>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</si>
  <si>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</si>
  <si>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</si>
  <si>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</si>
  <si>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</si>
  <si>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</si>
  <si>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</si>
  <si>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</si>
  <si>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</si>
  <si>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</si>
  <si>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</si>
  <si>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</si>
  <si>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</si>
  <si>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</si>
  <si>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</si>
  <si>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</si>
  <si>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</si>
  <si>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</si>
  <si>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</si>
  <si>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</si>
  <si>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</si>
  <si>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</si>
  <si>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</si>
  <si>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</si>
  <si>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</si>
  <si>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</si>
  <si>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</si>
  <si>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</si>
  <si>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</si>
  <si>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</si>
  <si>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</si>
  <si>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</si>
  <si>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</si>
  <si>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</si>
  <si>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</si>
  <si>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</si>
  <si>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</si>
  <si>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</si>
  <si>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</si>
  <si>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</si>
  <si>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</si>
  <si>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</si>
  <si>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</si>
  <si>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</si>
  <si>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</si>
  <si>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</si>
  <si>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</si>
  <si>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</si>
  <si>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</si>
  <si>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</si>
  <si>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</si>
  <si>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</si>
  <si>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</si>
  <si>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</si>
  <si>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</si>
  <si>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</si>
  <si>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</si>
  <si>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</si>
  <si>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</si>
  <si>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</si>
  <si>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</si>
  <si>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</si>
  <si>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</si>
  <si>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</si>
  <si>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</si>
  <si>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</si>
  <si>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</si>
  <si>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</si>
  <si>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</si>
  <si>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</si>
  <si>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</si>
  <si>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</si>
  <si>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</si>
  <si>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</si>
  <si>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</si>
  <si>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</si>
  <si>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</si>
  <si>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</si>
  <si>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</si>
  <si>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</si>
  <si>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</si>
  <si>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</si>
  <si>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</si>
  <si>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</si>
  <si>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</si>
  <si>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</si>
  <si>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</si>
  <si>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</si>
  <si>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</si>
  <si>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</si>
  <si>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</si>
  <si>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</si>
  <si>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</si>
  <si>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</si>
  <si>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</si>
  <si>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</si>
  <si>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</si>
  <si>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</si>
  <si>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</si>
  <si>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</si>
  <si>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</si>
  <si>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</si>
  <si>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</si>
  <si>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</si>
  <si>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</si>
  <si>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</si>
  <si>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</si>
  <si>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</si>
  <si>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</si>
  <si>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</si>
  <si>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</si>
  <si>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</si>
  <si>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</si>
  <si>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</si>
  <si>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</si>
  <si>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</si>
  <si>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</si>
  <si>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</si>
  <si>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</si>
  <si>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</si>
  <si>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</si>
  <si>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</si>
  <si>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</si>
  <si>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</si>
  <si>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</si>
  <si>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</si>
  <si>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</si>
  <si>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</si>
  <si>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</si>
  <si>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</si>
  <si>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</si>
  <si>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</si>
  <si>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</si>
  <si>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</si>
  <si>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</si>
  <si>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</si>
  <si>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</si>
  <si>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</si>
  <si>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</si>
  <si>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</si>
  <si>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</si>
  <si>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</si>
  <si>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</si>
  <si>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</si>
  <si>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</si>
  <si>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</si>
  <si>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</si>
  <si>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</si>
  <si>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</si>
  <si>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</si>
  <si>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</si>
  <si>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</si>
  <si>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</si>
  <si>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</si>
  <si>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</si>
  <si>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</si>
  <si>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</si>
  <si>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</si>
  <si>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</si>
  <si>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</si>
  <si>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</si>
  <si>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</si>
  <si>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</si>
  <si>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</si>
  <si>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</si>
  <si>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</si>
  <si>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</si>
  <si>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</si>
  <si>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</si>
  <si>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</si>
  <si>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</si>
  <si>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</si>
  <si>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</si>
  <si>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</si>
  <si>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</si>
  <si>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</si>
  <si>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</si>
  <si>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</si>
  <si>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</si>
  <si>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</si>
  <si>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</si>
  <si>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</si>
  <si>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</si>
  <si>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</si>
  <si>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</si>
  <si>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</si>
  <si>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</si>
  <si>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</si>
  <si>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</si>
  <si>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</si>
  <si>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</si>
  <si>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</si>
  <si>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</si>
  <si>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</si>
  <si>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</si>
  <si>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</si>
  <si>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</si>
  <si>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</si>
  <si>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</si>
  <si>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</si>
  <si>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</si>
  <si>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</si>
  <si>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</si>
  <si>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</si>
  <si>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</si>
  <si>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</si>
  <si>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</si>
  <si>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</si>
  <si>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</si>
  <si>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</si>
  <si>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</si>
  <si>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</si>
  <si>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</si>
  <si>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</si>
  <si>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</si>
  <si>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</si>
  <si>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</si>
  <si>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</si>
  <si>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</si>
  <si>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</si>
  <si>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</si>
  <si>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</si>
  <si>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</si>
  <si>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</si>
  <si>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</si>
  <si>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</si>
  <si>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</si>
  <si>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</si>
  <si>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</si>
  <si>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</si>
  <si>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</si>
  <si>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</si>
  <si>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</si>
  <si>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</si>
  <si>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</si>
  <si>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</si>
  <si>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</si>
  <si>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</si>
  <si>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</si>
  <si>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</si>
  <si>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</si>
  <si>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</si>
  <si>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</si>
  <si>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</si>
  <si>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</si>
  <si>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</si>
  <si>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</si>
  <si>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</si>
  <si>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</si>
  <si>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</si>
  <si>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</si>
  <si>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</si>
  <si>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</si>
  <si>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</si>
  <si>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</si>
  <si>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</si>
  <si>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</si>
  <si>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</si>
  <si>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</si>
  <si>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</si>
  <si>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</si>
  <si>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</si>
  <si>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</si>
  <si>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</si>
  <si>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</si>
  <si>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</si>
  <si>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</si>
  <si>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</si>
  <si>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</si>
  <si>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</si>
  <si>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</si>
  <si>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</si>
  <si>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</si>
  <si>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</si>
  <si>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</si>
  <si>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</si>
  <si>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</si>
  <si>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</si>
  <si>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</si>
  <si>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</si>
  <si>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</si>
  <si>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</si>
  <si>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</si>
  <si>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</si>
  <si>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</si>
  <si>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</si>
  <si>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</si>
  <si>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</si>
  <si>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</si>
  <si>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</si>
  <si>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</si>
  <si>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</si>
  <si>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</si>
  <si>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</si>
  <si>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</si>
  <si>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</si>
  <si>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</si>
  <si>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</si>
  <si>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</si>
  <si>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</si>
  <si>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</si>
  <si>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</si>
  <si>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</si>
  <si>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</si>
  <si>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</si>
  <si>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</si>
  <si>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</si>
  <si>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</si>
  <si>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</si>
  <si>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</si>
  <si>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</si>
  <si>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</si>
  <si>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</si>
  <si>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</si>
  <si>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</si>
  <si>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</si>
  <si>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</si>
  <si>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</si>
  <si>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</si>
  <si>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</si>
  <si>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</si>
  <si>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</si>
  <si>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</si>
  <si>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</si>
  <si>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</si>
  <si>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</si>
  <si>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</si>
  <si>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</si>
  <si>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</si>
  <si>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</si>
  <si>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</si>
  <si>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</si>
  <si>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</si>
  <si>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</si>
  <si>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</si>
  <si>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</si>
  <si>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</si>
  <si>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</si>
  <si>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</si>
  <si>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</si>
  <si>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</si>
  <si>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</si>
  <si>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</si>
  <si>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</si>
  <si>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</si>
  <si>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</si>
  <si>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</si>
  <si>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</si>
  <si>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</si>
  <si>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</si>
  <si>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</si>
  <si>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</si>
  <si>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</si>
  <si>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</si>
  <si>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</si>
  <si>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</si>
  <si>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</si>
  <si>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</si>
  <si>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</si>
  <si>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</si>
  <si>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</si>
  <si>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</si>
  <si>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</si>
  <si>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</si>
  <si>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</si>
  <si>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</si>
  <si>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</si>
  <si>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</si>
  <si>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</si>
  <si>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</si>
  <si>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</si>
  <si>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</si>
  <si>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</si>
  <si>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</si>
  <si>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</si>
  <si>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</si>
  <si>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</si>
  <si>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</si>
  <si>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</si>
  <si>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</si>
  <si>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</si>
  <si>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</si>
  <si>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</si>
  <si>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</si>
  <si>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</si>
  <si>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</si>
  <si>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</si>
  <si>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</si>
  <si>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</si>
  <si>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</si>
  <si>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</si>
  <si>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</si>
  <si>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</si>
  <si>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</si>
  <si>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</si>
  <si>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</si>
  <si>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</si>
  <si>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</si>
  <si>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</si>
  <si>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</si>
  <si>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</si>
  <si>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</si>
  <si>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</si>
  <si>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</si>
  <si>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</si>
  <si>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</si>
  <si>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</si>
  <si>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</si>
  <si>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</si>
  <si>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</si>
  <si>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</si>
  <si>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</si>
  <si>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</si>
  <si>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</si>
  <si>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</si>
  <si>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</si>
  <si>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</si>
  <si>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</si>
  <si>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</si>
  <si>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</si>
  <si>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</si>
  <si>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</si>
  <si>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</si>
  <si>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</si>
  <si>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</si>
  <si>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</si>
  <si>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</si>
  <si>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</si>
  <si>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</si>
  <si>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</si>
  <si>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</si>
  <si>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</si>
  <si>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</si>
  <si>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</si>
  <si>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</si>
  <si>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</si>
  <si>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</si>
  <si>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</si>
  <si>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</si>
  <si>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</si>
  <si>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</si>
  <si>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</si>
  <si>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</si>
  <si>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</si>
  <si>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</si>
  <si>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</si>
  <si>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</si>
  <si>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</si>
  <si>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</si>
  <si>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</si>
  <si>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</si>
  <si>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</si>
  <si>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</si>
  <si>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</si>
  <si>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</si>
  <si>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</si>
  <si>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</si>
  <si>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</si>
  <si>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</si>
  <si>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</si>
  <si>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</si>
  <si>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</si>
  <si>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</si>
  <si>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</si>
  <si>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</si>
  <si>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</si>
  <si>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</si>
  <si>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</si>
  <si>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</si>
  <si>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</si>
  <si>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</si>
  <si>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</si>
  <si>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</si>
  <si>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</si>
  <si>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</si>
  <si>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</si>
  <si>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</si>
  <si>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</si>
  <si>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</si>
  <si>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</si>
  <si>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</si>
  <si>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</si>
  <si>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</si>
  <si>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</si>
  <si>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</si>
  <si>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</si>
  <si>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</si>
  <si>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</si>
  <si>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</si>
  <si>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</si>
  <si>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</si>
  <si>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</si>
  <si>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</si>
  <si>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</si>
  <si>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</si>
  <si>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</si>
  <si>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</si>
  <si>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</si>
  <si>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</si>
  <si>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</si>
  <si>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</si>
  <si>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</si>
  <si>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</si>
  <si>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</si>
  <si>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</si>
  <si>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</si>
  <si>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</si>
  <si>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</si>
  <si>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</si>
  <si>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</si>
  <si>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</si>
  <si>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</si>
  <si>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</si>
  <si>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</si>
  <si>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</si>
  <si>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</si>
  <si>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</si>
  <si>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</si>
  <si>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</si>
  <si>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</si>
  <si>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</si>
  <si>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</si>
  <si>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</si>
  <si>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</si>
  <si>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</si>
  <si>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</si>
  <si>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</si>
  <si>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</si>
  <si>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</si>
  <si>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</si>
  <si>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</si>
  <si>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</si>
  <si>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</si>
  <si>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</si>
  <si>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</si>
  <si>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</si>
  <si>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</si>
  <si>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</si>
  <si>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</si>
  <si>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</si>
  <si>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</si>
  <si>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</si>
  <si>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</si>
  <si>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</si>
  <si>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</si>
  <si>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</si>
  <si>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</si>
  <si>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</si>
  <si>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</si>
  <si>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</si>
  <si>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</si>
  <si>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</si>
  <si>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</si>
  <si>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</si>
  <si>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</si>
  <si>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</si>
  <si>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</si>
  <si>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</si>
  <si>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</si>
  <si>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</si>
  <si>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</si>
  <si>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</si>
  <si>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</si>
  <si>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</si>
  <si>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</si>
  <si>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</si>
  <si>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</si>
  <si>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</si>
  <si>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</si>
  <si>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</si>
  <si>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</si>
  <si>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</si>
  <si>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</si>
  <si>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</si>
  <si>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</si>
  <si>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</si>
  <si>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</si>
  <si>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</si>
  <si>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</si>
  <si>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</si>
  <si>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</si>
  <si>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</si>
  <si>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</si>
  <si>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</si>
  <si>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</si>
  <si>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</si>
  <si>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</si>
  <si>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</si>
  <si>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</si>
  <si>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</si>
  <si>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</si>
  <si>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</si>
  <si>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</si>
  <si>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</si>
  <si>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</si>
  <si>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</si>
  <si>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</si>
  <si>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</si>
  <si>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</si>
  <si>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</si>
  <si>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</si>
  <si>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</si>
  <si>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</si>
  <si>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</si>
  <si>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</si>
  <si>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</si>
  <si>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</si>
  <si>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</si>
  <si>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</si>
  <si>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</si>
  <si>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</si>
  <si>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</si>
  <si>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</si>
  <si>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</si>
  <si>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</si>
  <si>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</si>
  <si>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</si>
  <si>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</si>
  <si>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</si>
  <si>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</si>
  <si>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</si>
  <si>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</si>
  <si>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</si>
  <si>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</si>
  <si>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</si>
  <si>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</si>
  <si>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</si>
  <si>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</si>
  <si>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</si>
  <si>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</si>
  <si>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</si>
  <si>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</si>
  <si>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</si>
  <si>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</si>
  <si>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</si>
  <si>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</si>
  <si>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</si>
  <si>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</si>
  <si>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</si>
  <si>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</si>
  <si>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</si>
  <si>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</si>
  <si>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</si>
  <si>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</si>
  <si>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</si>
  <si>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</si>
  <si>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</si>
  <si>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</si>
  <si>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</si>
  <si>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</si>
  <si>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</si>
  <si>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</si>
  <si>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</si>
  <si>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</si>
  <si>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</si>
  <si>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</si>
  <si>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</si>
  <si>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</si>
  <si>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</si>
  <si>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</si>
  <si>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</si>
  <si>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</si>
  <si>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</si>
  <si>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</si>
  <si>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</si>
  <si>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</si>
  <si>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</si>
  <si>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</si>
  <si>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</si>
  <si>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</si>
  <si>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</si>
  <si>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</si>
  <si>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</si>
  <si>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</si>
  <si>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</si>
  <si>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</si>
  <si>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</si>
  <si>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</si>
  <si>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</si>
  <si>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</si>
  <si>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</si>
  <si>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</si>
  <si>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</si>
  <si>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</si>
  <si>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</si>
  <si>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</si>
  <si>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</si>
  <si>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</si>
  <si>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</si>
  <si>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</si>
  <si>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</si>
  <si>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</si>
  <si>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</si>
  <si>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</si>
  <si>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</si>
  <si>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</si>
  <si>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</si>
  <si>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</si>
  <si>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</si>
  <si>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</si>
  <si>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</si>
  <si>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</si>
  <si>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</si>
  <si>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</si>
  <si>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</si>
  <si>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</si>
  <si>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</si>
  <si>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</si>
  <si>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</si>
  <si>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</si>
  <si>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</si>
  <si>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</si>
  <si>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</si>
  <si>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</si>
  <si>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</si>
  <si>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</si>
  <si>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</si>
  <si>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</si>
  <si>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</si>
  <si>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</si>
  <si>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</si>
  <si>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</si>
  <si>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</si>
  <si>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</si>
  <si>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</si>
  <si>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</si>
  <si>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</si>
  <si>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</si>
  <si>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</si>
  <si>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</si>
  <si>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</si>
  <si>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</si>
  <si>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</si>
  <si>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</si>
  <si>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</si>
  <si>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</si>
  <si>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</si>
  <si>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</si>
  <si>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</si>
  <si>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</si>
  <si>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</si>
  <si>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</si>
  <si>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</si>
  <si>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</si>
  <si>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</si>
  <si>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</si>
  <si>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</si>
  <si>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</si>
  <si>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</si>
  <si>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</si>
  <si>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</si>
  <si>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</si>
  <si>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</si>
  <si>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</si>
  <si>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</si>
  <si>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</si>
  <si>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</si>
  <si>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</si>
  <si>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</si>
  <si>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</si>
  <si>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</si>
  <si>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</si>
  <si>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</si>
  <si>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</si>
  <si>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</si>
  <si>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</si>
  <si>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</si>
  <si>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</si>
  <si>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</si>
  <si>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</si>
  <si>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</si>
  <si>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</si>
  <si>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</si>
  <si>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</si>
  <si>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</si>
  <si>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</si>
  <si>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</si>
  <si>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</si>
  <si>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</si>
  <si>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</si>
  <si>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</si>
  <si>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</si>
  <si>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</si>
  <si>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</si>
  <si>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</si>
  <si>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</si>
  <si>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</si>
  <si>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</si>
  <si>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</si>
  <si>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</si>
  <si>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</si>
  <si>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</si>
  <si>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</si>
  <si>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</si>
  <si>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</si>
  <si>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</si>
  <si>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</si>
  <si>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</si>
  <si>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</si>
  <si>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</si>
  <si>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</si>
  <si>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</si>
  <si>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</si>
  <si>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</si>
  <si>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</si>
  <si>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</si>
  <si>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</si>
  <si>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</si>
  <si>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</si>
  <si>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</si>
  <si>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</si>
  <si>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</si>
  <si>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</si>
  <si>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</si>
  <si>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</si>
  <si>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</si>
  <si>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</si>
  <si>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</si>
  <si>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</si>
  <si>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</si>
  <si>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</si>
  <si>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</si>
  <si>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</si>
  <si>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</si>
  <si>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</si>
  <si>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</si>
  <si>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</si>
  <si>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</si>
  <si>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</si>
  <si>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</si>
  <si>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</si>
  <si>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</si>
  <si>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</si>
  <si>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</si>
  <si>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</si>
  <si>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</si>
  <si>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</si>
  <si>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</si>
  <si>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</si>
  <si>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</si>
  <si>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</si>
  <si>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</si>
  <si>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</si>
  <si>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</si>
  <si>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</si>
  <si>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</si>
  <si>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</si>
  <si>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</si>
  <si>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</si>
  <si>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</si>
  <si>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</si>
  <si>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</si>
  <si>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</si>
  <si>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</si>
  <si>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</si>
  <si>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</si>
  <si>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</si>
  <si>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</si>
  <si>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</si>
  <si>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</si>
  <si>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</si>
  <si>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</si>
  <si>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</si>
  <si>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</si>
  <si>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</si>
  <si>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</si>
  <si>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</si>
  <si>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</si>
  <si>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</si>
  <si>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</si>
  <si>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</si>
  <si>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</si>
  <si>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</si>
  <si>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</si>
  <si>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</si>
  <si>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</si>
  <si>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</si>
  <si>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</si>
  <si>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</si>
  <si>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</si>
  <si>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</si>
  <si>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</si>
  <si>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</si>
  <si>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</si>
  <si>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</si>
  <si>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</si>
  <si>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</si>
  <si>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</si>
  <si>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</si>
  <si>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</si>
  <si>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</si>
  <si>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</si>
  <si>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</si>
  <si>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</si>
  <si>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</si>
  <si>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</si>
  <si>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</si>
  <si>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</si>
  <si>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</si>
  <si>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</si>
  <si>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</si>
  <si>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</si>
  <si>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</si>
  <si>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</si>
  <si>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</si>
  <si>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</si>
  <si>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</si>
  <si>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</si>
  <si>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</si>
  <si>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</si>
  <si>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</si>
  <si>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</si>
  <si>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</si>
  <si>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</si>
  <si>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</si>
  <si>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</si>
  <si>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</si>
  <si>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</si>
  <si>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</si>
  <si>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</si>
  <si>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</si>
  <si>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</si>
  <si>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</si>
  <si>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</si>
  <si>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</si>
  <si>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</si>
  <si>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</si>
  <si>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</si>
  <si>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</si>
  <si>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</si>
  <si>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</si>
  <si>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</si>
  <si>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</si>
  <si>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</si>
  <si>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</si>
  <si>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</si>
  <si>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</si>
  <si>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</si>
  <si>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</si>
  <si>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</si>
  <si>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</si>
  <si>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</si>
  <si>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</si>
  <si>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</si>
  <si>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</si>
  <si>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</si>
  <si>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</si>
  <si>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</si>
  <si>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</si>
  <si>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</si>
  <si>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</si>
  <si>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</si>
  <si>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</si>
  <si>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</si>
  <si>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</si>
  <si>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</si>
  <si>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</si>
  <si>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</si>
  <si>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</si>
  <si>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</si>
  <si>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</si>
  <si>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</si>
  <si>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</si>
  <si>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</si>
  <si>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</si>
  <si>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</si>
  <si>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</si>
  <si>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</si>
  <si>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</si>
  <si>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</si>
  <si>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</si>
  <si>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</si>
  <si>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</si>
  <si>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</si>
  <si>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</si>
  <si>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</si>
  <si>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</si>
  <si>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</si>
  <si>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</si>
  <si>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</si>
  <si>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</si>
  <si>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</si>
  <si>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</si>
  <si>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</si>
  <si>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</si>
  <si>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</si>
  <si>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</si>
  <si>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</si>
  <si>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</si>
  <si>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</si>
  <si>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</si>
  <si>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</si>
  <si>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</si>
  <si>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</si>
  <si>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</si>
  <si>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</si>
  <si>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</si>
  <si>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</si>
  <si>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</si>
  <si>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</si>
  <si>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</si>
  <si>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</si>
  <si>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</si>
  <si>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</si>
  <si>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</si>
  <si>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</si>
  <si>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</si>
  <si>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</si>
  <si>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</si>
  <si>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</si>
  <si>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</si>
  <si>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</si>
  <si>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</si>
  <si>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</si>
  <si>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</si>
  <si>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</si>
  <si>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</si>
  <si>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</si>
  <si>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</si>
  <si>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</si>
  <si>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</si>
  <si>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</si>
  <si>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</si>
  <si>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</si>
  <si>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</si>
  <si>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</si>
  <si>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</si>
  <si>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</si>
  <si>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</si>
  <si>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</si>
  <si>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</si>
  <si>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</si>
  <si>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</si>
  <si>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</si>
  <si>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</si>
  <si>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</si>
  <si>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</si>
  <si>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</si>
  <si>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</si>
  <si>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</si>
  <si>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</si>
  <si>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</si>
  <si>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</si>
  <si>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</si>
  <si>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</si>
  <si>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</si>
  <si>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</si>
  <si>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</si>
  <si>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</si>
  <si>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</si>
  <si>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</si>
  <si>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</si>
  <si>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</si>
  <si>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</si>
  <si>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</si>
  <si>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</si>
  <si>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</si>
  <si>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</si>
  <si>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</si>
  <si>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</si>
  <si>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</si>
  <si>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</si>
  <si>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</si>
  <si>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</si>
  <si>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</si>
  <si>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</si>
  <si>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</si>
  <si>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</si>
  <si>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</si>
  <si>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</si>
  <si>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</si>
  <si>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</si>
  <si>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</si>
  <si>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</si>
  <si>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</si>
  <si>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</si>
  <si>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</si>
  <si>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</si>
  <si>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</si>
  <si>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</si>
  <si>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</si>
  <si>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</si>
  <si>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</si>
  <si>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</si>
  <si>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</si>
  <si>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</si>
  <si>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</si>
  <si>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</si>
  <si>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</si>
  <si>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</si>
  <si>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</si>
  <si>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</si>
  <si>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</si>
  <si>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</si>
  <si>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</si>
  <si>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</si>
  <si>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</si>
  <si>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</si>
  <si>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</si>
  <si>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</si>
  <si>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</si>
  <si>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</si>
  <si>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</si>
  <si>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</si>
  <si>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</si>
  <si>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</si>
  <si>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</si>
  <si>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</si>
  <si>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</si>
  <si>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</si>
  <si>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</si>
  <si>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</si>
  <si>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</si>
  <si>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</si>
  <si>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</si>
  <si>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</si>
  <si>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</si>
  <si>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</si>
  <si>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</si>
  <si>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</si>
  <si>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</si>
  <si>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</si>
  <si>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</si>
  <si>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</si>
  <si>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</si>
  <si>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</si>
  <si>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</si>
  <si>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</si>
  <si>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</si>
  <si>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</si>
  <si>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</si>
  <si>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</si>
  <si>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</si>
  <si>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</si>
  <si>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</si>
  <si>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</si>
  <si>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</si>
  <si>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</si>
  <si>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</si>
  <si>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</si>
  <si>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</si>
  <si>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</si>
  <si>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</si>
  <si>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</si>
  <si>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</si>
  <si>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</si>
  <si>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</si>
  <si>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</si>
  <si>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</si>
  <si>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</si>
  <si>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</si>
  <si>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</si>
  <si>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</si>
  <si>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</si>
  <si>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</si>
  <si>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</si>
  <si>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</si>
  <si>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</si>
  <si>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</si>
  <si>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</si>
  <si>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</si>
  <si>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</si>
  <si>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</si>
  <si>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</si>
  <si>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</si>
  <si>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</si>
  <si>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</si>
  <si>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</si>
  <si>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</si>
  <si>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</si>
  <si>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</si>
  <si>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</si>
  <si>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</si>
  <si>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</si>
  <si>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</si>
  <si>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</si>
  <si>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</si>
  <si>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</si>
  <si>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</si>
  <si>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</si>
  <si>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</si>
  <si>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</si>
  <si>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</si>
  <si>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</si>
  <si>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</si>
  <si>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</si>
  <si>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</si>
  <si>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</si>
  <si>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</si>
  <si>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</si>
  <si>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</si>
  <si>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</si>
  <si>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</si>
  <si>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</si>
  <si>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</si>
  <si>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</si>
  <si>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</si>
  <si>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</si>
  <si>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</si>
  <si>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</si>
  <si>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</si>
  <si>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</si>
  <si>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</si>
  <si>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</si>
  <si>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</si>
  <si>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</si>
  <si>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</si>
  <si>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</si>
  <si>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</si>
  <si>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</si>
  <si>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</si>
  <si>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</si>
  <si>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</si>
  <si>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</si>
  <si>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</si>
  <si>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</si>
  <si>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</si>
  <si>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</si>
  <si>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</si>
  <si>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</si>
  <si>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</si>
  <si>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</si>
  <si>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</si>
  <si>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</si>
  <si>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</si>
  <si>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</si>
  <si>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</si>
  <si>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</si>
  <si>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</si>
  <si>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</si>
  <si>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</si>
  <si>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</si>
  <si>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</si>
  <si>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</si>
  <si>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</si>
  <si>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</si>
  <si>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</si>
  <si>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</si>
  <si>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</si>
  <si>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</si>
  <si>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</si>
  <si>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</si>
  <si>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</si>
  <si>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</si>
  <si>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</si>
  <si>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</si>
  <si>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</si>
  <si>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</si>
  <si>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</si>
  <si>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</si>
  <si>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</si>
  <si>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</si>
  <si>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</si>
  <si>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</si>
  <si>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</si>
  <si>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</si>
  <si>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</si>
  <si>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</si>
  <si>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</si>
  <si>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</si>
  <si>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</si>
  <si>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</si>
  <si>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</si>
  <si>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</si>
  <si>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</si>
  <si>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</si>
  <si>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</si>
  <si>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</si>
  <si>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</si>
  <si>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</si>
  <si>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</si>
  <si>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</si>
  <si>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</si>
  <si>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</si>
  <si>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</si>
  <si>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</si>
  <si>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</si>
  <si>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</si>
  <si>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</si>
  <si>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</si>
  <si>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</si>
  <si>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</si>
  <si>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</si>
  <si>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</si>
  <si>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</si>
  <si>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</si>
  <si>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</si>
  <si>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</si>
  <si>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</si>
  <si>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</si>
  <si>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</si>
  <si>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</si>
  <si>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</si>
  <si>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</si>
  <si>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</si>
  <si>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</si>
  <si>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</si>
  <si>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</si>
  <si>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</si>
  <si>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</si>
  <si>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</si>
  <si>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</si>
  <si>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</si>
  <si>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</si>
  <si>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</si>
  <si>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</si>
  <si>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</si>
  <si>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</si>
  <si>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</si>
  <si>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</si>
  <si>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</si>
  <si>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</si>
  <si>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</si>
  <si>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</si>
  <si>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</si>
  <si>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</si>
  <si>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</si>
  <si>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</si>
  <si>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</si>
  <si>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</si>
  <si>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</si>
  <si>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</si>
  <si>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</si>
  <si>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</si>
  <si>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</si>
  <si>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</si>
  <si>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</si>
  <si>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</si>
  <si>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</si>
  <si>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</si>
  <si>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</si>
  <si>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</si>
  <si>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</si>
  <si>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</si>
  <si>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</si>
  <si>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</si>
  <si>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</si>
  <si>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</si>
  <si>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</si>
  <si>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</si>
  <si>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</si>
  <si>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</si>
  <si>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</si>
  <si>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</si>
  <si>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</si>
  <si>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</si>
  <si>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</si>
  <si>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</si>
  <si>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</si>
  <si>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</si>
  <si>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</si>
  <si>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</si>
  <si>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</si>
  <si>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</si>
  <si>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</si>
  <si>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</si>
  <si>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</si>
  <si>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</si>
  <si>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</si>
  <si>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</si>
  <si>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</si>
  <si>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</si>
  <si>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</si>
  <si>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</si>
  <si>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</si>
  <si>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</si>
  <si>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</si>
  <si>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</si>
  <si>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</si>
  <si>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</si>
  <si>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</si>
  <si>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</si>
  <si>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</si>
  <si>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</si>
  <si>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</si>
  <si>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</si>
  <si>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</si>
  <si>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</si>
  <si>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</si>
  <si>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</si>
  <si>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</si>
  <si>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</si>
  <si>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</si>
  <si>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</si>
  <si>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</si>
  <si>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</si>
  <si>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</si>
  <si>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</si>
  <si>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</si>
  <si>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</si>
  <si>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</si>
  <si>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</si>
  <si>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</si>
  <si>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</si>
  <si>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</si>
  <si>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</si>
  <si>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</si>
  <si>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</si>
  <si>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</si>
  <si>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</si>
  <si>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</si>
  <si>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</si>
  <si>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</si>
  <si>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</si>
  <si>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</si>
  <si>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</si>
  <si>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</si>
  <si>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</si>
  <si>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</si>
  <si>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</si>
  <si>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</si>
  <si>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</si>
  <si>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</si>
  <si>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</si>
  <si>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</si>
  <si>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</si>
  <si>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</si>
  <si>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</si>
  <si>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</si>
  <si>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</si>
  <si>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</si>
  <si>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</si>
  <si>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</si>
  <si>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</si>
  <si>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</si>
  <si>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</si>
  <si>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</si>
  <si>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</si>
  <si>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</si>
  <si>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</si>
  <si>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</si>
  <si>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</si>
  <si>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</si>
  <si>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</si>
  <si>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</si>
  <si>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</si>
  <si>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</si>
  <si>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</si>
  <si>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</si>
  <si>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</si>
  <si>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</si>
  <si>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</si>
  <si>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</si>
  <si>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</si>
  <si>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</si>
  <si>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</si>
  <si>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</si>
  <si>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</si>
  <si>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</si>
  <si>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</si>
  <si>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</si>
  <si>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</si>
  <si>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</si>
  <si>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</si>
  <si>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</si>
  <si>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</si>
  <si>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</si>
  <si>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</si>
  <si>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</si>
  <si>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</si>
  <si>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</si>
  <si>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</si>
  <si>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</si>
  <si>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</si>
  <si>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</si>
  <si>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</si>
  <si>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</si>
  <si>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</si>
  <si>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</si>
  <si>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</si>
  <si>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</si>
  <si>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</si>
  <si>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</si>
  <si>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</si>
  <si>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</si>
  <si>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</si>
  <si>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</si>
  <si>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</si>
  <si>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</si>
  <si>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</si>
  <si>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</si>
  <si>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</si>
  <si>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</si>
  <si>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</si>
  <si>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</si>
  <si>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</si>
  <si>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</si>
  <si>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</si>
  <si>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</si>
  <si>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</si>
  <si>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</si>
  <si>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</si>
  <si>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</si>
  <si>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</si>
  <si>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</si>
  <si>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</si>
  <si>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</si>
  <si>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</si>
  <si>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</si>
  <si>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</si>
  <si>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</si>
  <si>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</si>
  <si>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</si>
  <si>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</si>
  <si>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</si>
  <si>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</si>
  <si>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</si>
  <si>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</si>
  <si>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</si>
  <si>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</si>
  <si>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</si>
  <si>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</si>
  <si>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</si>
  <si>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</si>
  <si>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</si>
  <si>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</si>
  <si>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</si>
  <si>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</si>
  <si>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</si>
  <si>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</si>
  <si>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</si>
  <si>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</si>
  <si>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</si>
  <si>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</si>
  <si>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</si>
  <si>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</si>
  <si>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</si>
  <si>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</si>
  <si>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</si>
  <si>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</si>
  <si>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</si>
  <si>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</si>
  <si>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</si>
  <si>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</si>
  <si>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</si>
  <si>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</si>
  <si>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</si>
  <si>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</si>
  <si>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</si>
  <si>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</si>
  <si>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</si>
  <si>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</si>
  <si>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</si>
  <si>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</si>
  <si>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</si>
  <si>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</si>
  <si>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</si>
  <si>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</si>
  <si>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</si>
  <si>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</si>
  <si>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</si>
  <si>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</si>
  <si>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</si>
  <si>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</si>
  <si>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</si>
  <si>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</si>
  <si>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</si>
  <si>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</si>
  <si>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</si>
  <si>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</si>
  <si>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</si>
  <si>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</si>
  <si>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</si>
  <si>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</si>
  <si>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</si>
  <si>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</si>
  <si>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</si>
  <si>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</si>
  <si>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</si>
  <si>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</si>
  <si>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</si>
  <si>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</si>
  <si>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</si>
  <si>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</si>
  <si>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</si>
  <si>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</si>
  <si>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</si>
  <si>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</si>
  <si>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</si>
  <si>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</si>
  <si>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</si>
  <si>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</si>
  <si>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</si>
  <si>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</si>
  <si>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</si>
  <si>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</si>
  <si>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</si>
  <si>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</si>
  <si>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</si>
  <si>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</si>
  <si>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</si>
  <si>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</si>
  <si>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</si>
  <si>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</si>
  <si>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</si>
  <si>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</si>
  <si>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</si>
  <si>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</si>
  <si>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</si>
  <si>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</si>
  <si>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</si>
  <si>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</si>
  <si>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</si>
  <si>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</si>
  <si>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</si>
  <si>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</si>
  <si>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</si>
  <si>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</si>
  <si>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</si>
  <si>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</si>
  <si>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</si>
  <si>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</si>
  <si>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</si>
  <si>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</si>
  <si>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</si>
  <si>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</si>
  <si>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</si>
  <si>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</si>
  <si>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</si>
  <si>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</si>
  <si>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</si>
  <si>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</si>
  <si>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</si>
  <si>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</si>
  <si>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</si>
  <si>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</si>
  <si>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</si>
  <si>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</si>
  <si>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</si>
  <si>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</si>
  <si>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</si>
  <si>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</si>
  <si>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</si>
  <si>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</si>
  <si>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</si>
  <si>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</si>
  <si>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</si>
  <si>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</si>
  <si>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</si>
  <si>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</si>
  <si>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</si>
  <si>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</si>
  <si>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</si>
  <si>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</si>
  <si>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</si>
  <si>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</si>
  <si>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</si>
  <si>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</si>
  <si>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</si>
  <si>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</si>
  <si>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</si>
  <si>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</si>
  <si>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</si>
  <si>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</si>
  <si>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</si>
  <si>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</si>
  <si>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</si>
  <si>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</si>
  <si>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</si>
  <si>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</si>
  <si>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</si>
  <si>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</si>
  <si>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</si>
  <si>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</si>
  <si>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</si>
  <si>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</si>
  <si>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</si>
  <si>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</si>
  <si>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</si>
  <si>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</si>
  <si>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</si>
  <si>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</si>
  <si>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</si>
  <si>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</si>
  <si>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</si>
  <si>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</si>
  <si>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</si>
  <si>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</si>
  <si>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</si>
  <si>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</si>
  <si>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</si>
  <si>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</si>
  <si>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</si>
  <si>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</si>
  <si>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</si>
  <si>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</si>
  <si>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</si>
  <si>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</si>
  <si>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</si>
  <si>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</si>
  <si>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</si>
  <si>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</si>
  <si>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</si>
  <si>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</si>
  <si>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</si>
  <si>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</si>
  <si>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</si>
  <si>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</si>
  <si>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</si>
  <si>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</si>
  <si>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</si>
  <si>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</si>
  <si>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</si>
  <si>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</si>
  <si>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</si>
  <si>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</si>
  <si>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</si>
  <si>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</si>
  <si>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</si>
  <si>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</si>
  <si>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</si>
  <si>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</si>
  <si>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</si>
  <si>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</si>
  <si>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</si>
  <si>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</si>
  <si>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</si>
  <si>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</si>
  <si>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</si>
  <si>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</si>
  <si>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</si>
  <si>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</si>
  <si>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</si>
  <si>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</si>
  <si>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</si>
  <si>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</si>
  <si>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</si>
  <si>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</si>
  <si>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</si>
  <si>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</si>
  <si>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</si>
  <si>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</si>
  <si>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</si>
  <si>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</si>
  <si>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</si>
  <si>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</si>
  <si>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</si>
  <si>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</si>
  <si>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</si>
  <si>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</si>
  <si>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</si>
  <si>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</si>
  <si>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</si>
  <si>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</si>
  <si>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</si>
  <si>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</si>
  <si>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</si>
  <si>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</si>
  <si>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</si>
  <si>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</si>
  <si>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</si>
  <si>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</si>
  <si>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</si>
  <si>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</si>
  <si>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</si>
  <si>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</si>
  <si>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</si>
  <si>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</si>
  <si>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</si>
  <si>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</si>
  <si>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</si>
  <si>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</si>
  <si>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</si>
  <si>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</si>
  <si>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</si>
  <si>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</si>
  <si>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</si>
  <si>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</si>
  <si>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</si>
  <si>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</si>
  <si>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</si>
  <si>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</si>
  <si>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</si>
  <si>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</si>
  <si>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</si>
  <si>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</si>
  <si>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</si>
  <si>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</si>
  <si>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</si>
  <si>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</si>
  <si>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</si>
  <si>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</si>
  <si>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</si>
  <si>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</si>
  <si>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</si>
  <si>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</si>
  <si>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</si>
  <si>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</si>
  <si>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</si>
  <si>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</si>
  <si>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</si>
  <si>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</si>
  <si>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</si>
  <si>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</si>
  <si>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</si>
  <si>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</si>
  <si>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</si>
  <si>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</si>
  <si>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</si>
  <si>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</si>
  <si>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</si>
  <si>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</si>
  <si>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</si>
  <si>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</si>
  <si>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</si>
  <si>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</si>
  <si>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</si>
  <si>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</si>
  <si>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</si>
  <si>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</si>
  <si>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</si>
  <si>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</si>
  <si>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</si>
  <si>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</si>
  <si>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</si>
  <si>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</si>
  <si>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</si>
  <si>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</si>
  <si>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</si>
  <si>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</si>
  <si>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</si>
  <si>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</si>
  <si>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</si>
  <si>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</si>
  <si>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</si>
  <si>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</si>
  <si>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</si>
  <si>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</si>
  <si>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</si>
  <si>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</si>
  <si>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</si>
  <si>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</si>
  <si>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</si>
  <si>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</si>
  <si>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</si>
  <si>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</si>
  <si>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</si>
  <si>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</si>
  <si>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</si>
  <si>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</si>
  <si>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</si>
  <si>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</si>
  <si>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</si>
  <si>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</si>
  <si>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</si>
  <si>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</si>
  <si>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</si>
  <si>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</si>
  <si>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</si>
  <si>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</si>
  <si>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</si>
  <si>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</si>
  <si>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</si>
  <si>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</si>
  <si>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</si>
  <si>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</si>
  <si>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</si>
  <si>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</si>
  <si>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</si>
  <si>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</si>
  <si>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</si>
  <si>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</si>
  <si>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</si>
  <si>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</si>
  <si>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</si>
  <si>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</si>
  <si>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</si>
  <si>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</si>
  <si>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</si>
  <si>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</si>
  <si>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</si>
  <si>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</si>
  <si>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</si>
  <si>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</si>
  <si>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</si>
  <si>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</si>
  <si>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</si>
  <si>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</si>
  <si>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</si>
  <si>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</si>
  <si>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</si>
  <si>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</si>
  <si>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</si>
  <si>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</si>
  <si>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</si>
  <si>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</si>
  <si>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</si>
  <si>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</si>
  <si>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</si>
  <si>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</si>
  <si>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</si>
  <si>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</si>
  <si>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</si>
  <si>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</si>
  <si>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</si>
  <si>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</si>
  <si>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</si>
  <si>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</si>
  <si>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</si>
  <si>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</si>
  <si>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</si>
  <si>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</si>
  <si>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</si>
  <si>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</si>
  <si>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</si>
  <si>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</si>
  <si>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</si>
  <si>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</si>
  <si>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</si>
  <si>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</si>
  <si>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</si>
  <si>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</si>
  <si>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</si>
  <si>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</si>
  <si>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</si>
  <si>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</si>
  <si>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</si>
  <si>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</si>
  <si>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</si>
  <si>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</si>
  <si>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</si>
  <si>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</si>
  <si>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</si>
  <si>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</si>
  <si>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</si>
  <si>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</si>
  <si>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</si>
  <si>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</si>
  <si>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</si>
  <si>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</si>
  <si>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</si>
  <si>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</si>
  <si>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</si>
  <si>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</si>
  <si>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</si>
  <si>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</si>
  <si>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</si>
  <si>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</si>
  <si>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</si>
  <si>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</si>
  <si>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</si>
  <si>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</si>
  <si>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</si>
  <si>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</si>
  <si>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</si>
  <si>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</si>
  <si>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</si>
  <si>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</si>
  <si>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</si>
  <si>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</si>
  <si>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</si>
  <si>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</si>
  <si>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</si>
  <si>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</si>
  <si>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</si>
  <si>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</si>
  <si>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</si>
  <si>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</si>
  <si>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</si>
  <si>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</si>
  <si>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</si>
  <si>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</si>
  <si>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</si>
  <si>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</si>
  <si>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</si>
  <si>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</si>
  <si>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</si>
  <si>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</si>
  <si>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</si>
  <si>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</si>
  <si>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</si>
  <si>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</si>
  <si>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</si>
  <si>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</si>
  <si>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</si>
  <si>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</si>
  <si>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</si>
  <si>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</si>
  <si>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</si>
  <si>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</si>
  <si>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</si>
  <si>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</si>
  <si>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</si>
  <si>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</si>
  <si>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</si>
  <si>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</si>
  <si>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</si>
  <si>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</si>
  <si>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</si>
  <si>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</si>
  <si>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</si>
  <si>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</si>
  <si>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</si>
  <si>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</si>
  <si>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</si>
  <si>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</si>
  <si>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</si>
  <si>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</si>
  <si>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</si>
  <si>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</si>
  <si>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</si>
  <si>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</si>
  <si>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</si>
  <si>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</si>
  <si>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</si>
  <si>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</si>
  <si>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</si>
  <si>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</si>
  <si>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</si>
  <si>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</si>
  <si>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</si>
  <si>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</si>
  <si>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</si>
  <si>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</si>
  <si>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</si>
  <si>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</si>
  <si>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</si>
  <si>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</si>
  <si>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</si>
  <si>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</si>
  <si>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</si>
  <si>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</si>
  <si>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</si>
  <si>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</si>
  <si>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</si>
  <si>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</si>
  <si>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</si>
  <si>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</si>
  <si>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</si>
  <si>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</si>
  <si>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</si>
  <si>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</si>
  <si>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</si>
  <si>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</si>
  <si>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</si>
  <si>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</si>
  <si>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</si>
  <si>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</si>
  <si>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</si>
  <si>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</si>
  <si>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</si>
  <si>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</si>
  <si>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</si>
  <si>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</si>
  <si>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</si>
  <si>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</si>
  <si>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</si>
  <si>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</si>
  <si>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</si>
  <si>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</si>
  <si>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</si>
  <si>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</si>
  <si>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</si>
  <si>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</si>
  <si>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</si>
  <si>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</si>
  <si>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</si>
  <si>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</si>
  <si>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</si>
  <si>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</si>
  <si>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</si>
  <si>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</si>
  <si>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</si>
  <si>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</si>
  <si>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</si>
  <si>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</si>
  <si>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</si>
  <si>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</si>
  <si>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</si>
  <si>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</si>
  <si>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</si>
  <si>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</si>
  <si>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</si>
  <si>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</si>
  <si>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</si>
  <si>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</si>
  <si>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</si>
  <si>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</si>
  <si>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</si>
  <si>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</si>
  <si>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</si>
  <si>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</si>
  <si>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</si>
  <si>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</si>
  <si>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</si>
  <si>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</si>
  <si>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</si>
  <si>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</si>
  <si>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</si>
  <si>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</si>
  <si>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</si>
  <si>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</si>
  <si>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</si>
  <si>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</si>
  <si>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</si>
  <si>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</si>
  <si>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</si>
  <si>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</si>
  <si>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</si>
  <si>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</si>
  <si>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</si>
  <si>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</si>
  <si>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</si>
  <si>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</si>
  <si>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</si>
  <si>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</si>
  <si>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</si>
  <si>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</si>
  <si>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</si>
  <si>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</si>
  <si>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</si>
  <si>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</si>
  <si>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</si>
  <si>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</si>
  <si>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</si>
  <si>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</si>
  <si>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</si>
  <si>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</si>
  <si>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</si>
  <si>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</si>
  <si>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</si>
  <si>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</si>
  <si>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</si>
  <si>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</si>
  <si>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</si>
  <si>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</si>
  <si>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</si>
  <si>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</si>
  <si>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</si>
  <si>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</si>
  <si>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</si>
  <si>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</si>
  <si>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</si>
  <si>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</si>
  <si>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</si>
  <si>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</si>
  <si>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</si>
  <si>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</si>
  <si>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</si>
  <si>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</si>
  <si>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</si>
  <si>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</si>
  <si>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</si>
  <si>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</si>
  <si>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</si>
  <si>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</si>
  <si>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</si>
  <si>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</si>
  <si>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</si>
  <si>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</si>
  <si>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</si>
  <si>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</si>
  <si>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</si>
  <si>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</si>
  <si>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</si>
  <si>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</si>
  <si>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</si>
  <si>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</si>
  <si>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</si>
  <si>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</si>
  <si>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</si>
  <si>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</si>
  <si>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</si>
  <si>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</si>
  <si>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</si>
  <si>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</si>
  <si>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</si>
  <si>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</si>
  <si>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</si>
  <si>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</si>
  <si>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</si>
  <si>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</si>
  <si>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</si>
  <si>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</si>
  <si>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</si>
  <si>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</si>
  <si>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</si>
  <si>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</si>
  <si>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</si>
  <si>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</si>
  <si>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</si>
  <si>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</si>
  <si>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</si>
  <si>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</si>
  <si>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</si>
  <si>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</si>
  <si>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</si>
  <si>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</si>
  <si>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</si>
  <si>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</si>
  <si>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</si>
  <si>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</si>
  <si>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</si>
  <si>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</si>
  <si>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</si>
  <si>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</si>
  <si>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</si>
  <si>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</si>
  <si>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</si>
  <si>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</si>
  <si>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</si>
  <si>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</si>
  <si>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</si>
  <si>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</si>
  <si>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</si>
  <si>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</si>
  <si>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</si>
  <si>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</si>
  <si>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</si>
  <si>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</si>
  <si>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</si>
  <si>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</si>
  <si>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</si>
  <si>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</si>
  <si>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</si>
  <si>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</si>
  <si>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</si>
  <si>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</si>
  <si>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</si>
  <si>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</si>
  <si>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</si>
  <si>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</si>
  <si>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</si>
  <si>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</si>
  <si>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</si>
  <si>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</si>
  <si>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</si>
  <si>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</si>
  <si>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</si>
  <si>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</si>
  <si>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</si>
  <si>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</si>
  <si>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</si>
  <si>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</si>
  <si>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</si>
  <si>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</si>
  <si>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</si>
  <si>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</si>
  <si>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</si>
  <si>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</si>
  <si>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</si>
  <si>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</si>
  <si>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</si>
  <si>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</si>
  <si>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</si>
  <si>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</si>
  <si>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</si>
  <si>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</si>
  <si>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</si>
  <si>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</si>
  <si>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</si>
  <si>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</si>
  <si>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</si>
  <si>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</si>
  <si>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</si>
  <si>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</si>
  <si>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</si>
  <si>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</si>
  <si>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</si>
  <si>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</si>
  <si>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</si>
  <si>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</si>
  <si>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</si>
  <si>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</si>
  <si>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</si>
  <si>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</si>
  <si>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</si>
  <si>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</si>
  <si>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</si>
  <si>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</si>
  <si>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</si>
  <si>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</si>
  <si>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</si>
  <si>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</si>
  <si>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</si>
  <si>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</si>
  <si>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</si>
  <si>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</si>
  <si>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</si>
  <si>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</si>
  <si>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</si>
  <si>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</si>
  <si>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</si>
  <si>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</si>
  <si>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</si>
  <si>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</si>
  <si>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</si>
  <si>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</si>
  <si>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</si>
  <si>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</si>
  <si>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</si>
  <si>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</si>
  <si>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</si>
  <si>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</si>
  <si>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</si>
  <si>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</si>
  <si>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</si>
  <si>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</si>
  <si>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</si>
  <si>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</si>
  <si>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</si>
  <si>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</si>
  <si>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</si>
  <si>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</si>
  <si>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</si>
  <si>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</si>
  <si>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</si>
  <si>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</si>
  <si>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</si>
  <si>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</si>
  <si>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</si>
  <si>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</si>
  <si>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</si>
  <si>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</si>
  <si>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</si>
  <si>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</si>
  <si>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</si>
  <si>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</si>
  <si>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</si>
  <si>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</si>
  <si>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</si>
  <si>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</si>
  <si>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</si>
  <si>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</si>
  <si>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</si>
  <si>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</si>
  <si>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</si>
  <si>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</si>
  <si>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</si>
  <si>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</si>
  <si>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</si>
  <si>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</si>
  <si>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</si>
  <si>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</si>
  <si>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</si>
  <si>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</si>
  <si>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</si>
  <si>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</si>
  <si>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</si>
  <si>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</si>
  <si>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</si>
  <si>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</si>
  <si>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</si>
  <si>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</si>
  <si>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</si>
  <si>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</si>
  <si>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</si>
  <si>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</si>
  <si>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</si>
  <si>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</si>
  <si>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</si>
  <si>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</si>
  <si>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</si>
  <si>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</si>
  <si>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</si>
  <si>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</si>
  <si>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</si>
  <si>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</si>
  <si>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</si>
  <si>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</si>
  <si>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</si>
  <si>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</si>
  <si>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</si>
  <si>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</si>
  <si>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</si>
  <si>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</si>
  <si>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</si>
  <si>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</si>
  <si>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</si>
  <si>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</si>
  <si>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</si>
  <si>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</si>
  <si>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</si>
  <si>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</si>
  <si>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</si>
  <si>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</si>
  <si>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</si>
  <si>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</si>
  <si>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</si>
  <si>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</si>
  <si>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</si>
  <si>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</si>
  <si>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</si>
  <si>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</si>
  <si>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</si>
  <si>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</si>
  <si>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</si>
  <si>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</si>
  <si>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</si>
  <si>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</si>
  <si>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</si>
  <si>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</si>
  <si>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</si>
  <si>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</si>
  <si>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</si>
  <si>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</si>
  <si>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</si>
  <si>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</si>
  <si>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</si>
  <si>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</si>
  <si>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</si>
  <si>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</si>
  <si>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</si>
  <si>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</si>
  <si>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</si>
  <si>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</si>
  <si>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</si>
  <si>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</si>
  <si>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</si>
  <si>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</si>
  <si>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</si>
  <si>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</si>
  <si>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</si>
  <si>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</si>
  <si>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</si>
  <si>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</si>
  <si>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</si>
  <si>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</si>
  <si>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</si>
  <si>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</si>
  <si>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</si>
  <si>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</si>
  <si>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</si>
  <si>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</si>
  <si>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</si>
  <si>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</si>
  <si>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</si>
  <si>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</si>
  <si>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</si>
  <si>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</si>
  <si>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</si>
  <si>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</si>
  <si>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</si>
  <si>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</si>
  <si>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</si>
  <si>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</si>
  <si>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</si>
  <si>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</si>
  <si>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</si>
  <si>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</si>
  <si>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</si>
  <si>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</si>
  <si>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</si>
  <si>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</si>
  <si>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</si>
  <si>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</si>
  <si>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</si>
  <si>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</si>
  <si>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</si>
  <si>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</si>
  <si>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</si>
  <si>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</si>
  <si>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</si>
  <si>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</si>
  <si>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</si>
  <si>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</si>
  <si>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</si>
  <si>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</si>
  <si>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</si>
  <si>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</si>
  <si>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</si>
  <si>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</si>
  <si>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</si>
  <si>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</si>
  <si>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</si>
  <si>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</si>
  <si>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</si>
  <si>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</si>
  <si>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</si>
  <si>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</si>
  <si>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</si>
  <si>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</si>
  <si>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</si>
  <si>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</si>
  <si>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</si>
  <si>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</si>
  <si>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</si>
  <si>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</si>
  <si>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</si>
  <si>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</si>
  <si>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</si>
  <si>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</si>
  <si>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</si>
  <si>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</si>
  <si>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</si>
  <si>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</si>
  <si>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</si>
  <si>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</si>
  <si>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</si>
  <si>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</si>
  <si>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</si>
  <si>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</si>
  <si>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</si>
  <si>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</si>
  <si>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</si>
  <si>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</si>
  <si>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</si>
  <si>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</si>
  <si>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</si>
  <si>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</si>
  <si>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</si>
  <si>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</si>
  <si>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</si>
  <si>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</si>
  <si>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</si>
  <si>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</si>
  <si>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</si>
  <si>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</si>
  <si>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</si>
  <si>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</si>
  <si>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</si>
  <si>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</si>
  <si>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</si>
  <si>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</si>
  <si>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</si>
  <si>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</si>
  <si>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</si>
  <si>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</si>
  <si>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</si>
  <si>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</si>
  <si>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</si>
  <si>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</si>
  <si>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</si>
  <si>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</si>
  <si>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</si>
  <si>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</si>
  <si>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</si>
  <si>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</si>
  <si>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</si>
  <si>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</si>
  <si>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</si>
  <si>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</si>
  <si>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</si>
  <si>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</si>
  <si>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</si>
  <si>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</si>
  <si>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</si>
  <si>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</si>
  <si>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</si>
  <si>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</si>
  <si>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</si>
  <si>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</si>
  <si>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</si>
  <si>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</si>
  <si>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</si>
  <si>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</si>
  <si>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</si>
  <si>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</si>
  <si>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</si>
  <si>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</si>
  <si>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</si>
  <si>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</si>
  <si>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</si>
  <si>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</si>
  <si>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</si>
  <si>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</si>
  <si>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</si>
  <si>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</si>
  <si>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</si>
  <si>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</si>
  <si>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</si>
  <si>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</si>
  <si>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</si>
  <si>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</si>
  <si>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</si>
  <si>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</si>
  <si>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</si>
  <si>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</si>
  <si>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</si>
  <si>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</si>
  <si>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</si>
  <si>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</si>
  <si>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</si>
  <si>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</si>
  <si>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</si>
  <si>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</si>
  <si>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</si>
  <si>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</si>
  <si>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</si>
  <si>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</si>
  <si>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</si>
  <si>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</si>
  <si>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</si>
  <si>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</si>
  <si>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</si>
  <si>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</si>
  <si>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</si>
  <si>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</si>
  <si>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</si>
  <si>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</si>
  <si>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</si>
  <si>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</si>
  <si>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</si>
  <si>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</si>
  <si>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</si>
  <si>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</si>
  <si>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</si>
  <si>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</si>
  <si>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</si>
  <si>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</si>
  <si>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</si>
  <si>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</si>
  <si>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</si>
  <si>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</si>
  <si>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</si>
  <si>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</si>
  <si>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</si>
  <si>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</si>
  <si>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</si>
  <si>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</si>
  <si>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</si>
  <si>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</si>
  <si>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</si>
  <si>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</si>
  <si>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</si>
  <si>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</si>
  <si>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</si>
  <si>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</si>
  <si>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</si>
  <si>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</si>
  <si>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</si>
  <si>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</si>
  <si>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</si>
  <si>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</si>
  <si>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</si>
  <si>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</si>
  <si>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</si>
  <si>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</si>
  <si>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</si>
  <si>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</si>
  <si>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</si>
  <si>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</si>
  <si>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</si>
  <si>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</si>
  <si>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</si>
  <si>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</si>
  <si>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</si>
  <si>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</si>
  <si>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</si>
  <si>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</si>
  <si>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</si>
  <si>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</si>
  <si>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</si>
  <si>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</si>
  <si>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</si>
  <si>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</si>
  <si>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</si>
  <si>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</si>
  <si>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</si>
  <si>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</si>
  <si>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</si>
  <si>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</si>
  <si>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</si>
  <si>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</si>
  <si>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</si>
  <si>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</si>
  <si>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</si>
  <si>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</si>
  <si>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</si>
  <si>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</si>
  <si>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</si>
  <si>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</si>
  <si>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</si>
  <si>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</si>
  <si>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</si>
  <si>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</si>
  <si>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</si>
  <si>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</si>
  <si>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</si>
  <si>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</si>
  <si>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</si>
  <si>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</si>
  <si>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</si>
  <si>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</si>
  <si>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</si>
  <si>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</si>
  <si>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</si>
  <si>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</si>
  <si>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</si>
  <si>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</si>
  <si>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</si>
  <si>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</si>
  <si>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</si>
  <si>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</si>
  <si>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</si>
  <si>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</si>
  <si>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</si>
  <si>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</si>
  <si>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</si>
  <si>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</si>
  <si>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</si>
  <si>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</si>
  <si>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</si>
  <si>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</si>
  <si>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</si>
  <si>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</si>
  <si>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</si>
  <si>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</si>
  <si>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</si>
  <si>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</si>
  <si>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</si>
  <si>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</si>
  <si>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</si>
  <si>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</si>
  <si>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</si>
  <si>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</si>
  <si>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</si>
  <si>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</si>
  <si>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</si>
  <si>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</si>
  <si>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</si>
  <si>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</si>
  <si>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</si>
  <si>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</si>
  <si>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</si>
  <si>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</si>
  <si>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</si>
  <si>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</si>
  <si>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</si>
  <si>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</si>
  <si>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</si>
  <si>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</si>
  <si>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</si>
  <si>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</si>
  <si>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</si>
  <si>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</si>
  <si>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</si>
  <si>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</si>
  <si>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</si>
  <si>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</si>
  <si>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</si>
  <si>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</si>
  <si>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</si>
  <si>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</si>
  <si>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</si>
  <si>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</si>
  <si>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</si>
  <si>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</si>
  <si>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TT-20251117-00631 / no PCM</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</si>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</sst>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315.7143260416633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45978.662751967589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45978.662751967589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45978.662751967589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45978.662751967589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45978.662751967589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45978.662751967589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45978.662751967589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45978.662751967589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45978.662751967589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45978.662751967589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45978.662751967589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45978.662751967589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45978.662751967589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45978.662751967589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45978.662751967589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45978.662751967589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45978.662751967589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45978.662751967589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45978.662751967589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45978.662751967589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45978.662751967589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45978.662751967589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45978.662751967589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45978.662751967589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45978.662751967589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45978.662751967589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45978.662751967589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45978.662751967589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45978.662751967589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45978.662751967589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45978.662751967589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45978.662751967589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45978.662751967589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45978.662751967589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45978.662751967589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45978.662751967589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45978.662751967589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45978.662751967589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45978.662751967589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45978.662751967589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45978.662751967589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45978.662751967589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45978.662751967589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45978.662751967589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45978.662751967589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45978.662751967589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45978.662751967589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45978.662751967589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45978.662751967589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45978.662751967589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45978.662751967589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45978.662751967589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45978.662751967589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45978.662751967589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45978.662751967589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45978.662751967589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45978.662751967589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45978.662751967589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45978.662751967589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45978.662751967589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45978.662751967589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45978.662751967589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45978.662751967589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45978.662751967589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45978.662751967589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45978.662751967589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45978.662751967589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45978.662751967589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45978.662751967589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45978.662751967589</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08F4FD11-F72D-4763-8C6E-B39306FCB2F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153.66291400462796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2.2264093749981839</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3.971956018358469E-2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45978.662751967589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45978.662751967589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45978.662751967589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45978.662751967589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45978.662751967589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45978.662751967589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45978.662751967589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45978.662751967589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45978.662751967589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45978.662751967589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45978.662751967589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45978.662751967589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45978.662751967589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45978.662751967589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45978.662751967589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45978.662751967589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45978.662751967589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45978.662751967589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45978.662751967589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45978.662751967589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45978.662751967589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45978.662751967589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45978.662751967589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45978.662751967589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45978.662751967589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45978.662751967589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45978.662751967589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45978.662751967589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45978.662751967589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45978.662751967589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45978.662751967589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45978.662751967589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45978.662751967589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45978.662751967589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45978.662751967589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45978.662751967589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45978.662751967589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45978.662751967589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45978.662751967589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45978.662751967589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45978.662751967589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45978.662751967589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45978.662751967589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45978.662751967589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45978.662751967589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45978.662751967589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45978.662751967589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45978.662751967589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45978.662751967589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45978.662751967589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45978.662751967589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45978.662751967589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45978.662751967589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45978.662751967589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45978.662751967589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45978.662751967589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45978.662751967589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45978.662751967589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45978.662751967589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45978.662751967589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45978.662751967589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45978.662751967589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45978.662751967589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45978.662751967589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45978.662751967589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45978.662751967589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45978.662751967589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45978.662751967589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45978.662751967589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45978.662751967589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45978.662751967589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45978.662751967589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45978.662751967589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45978.662751967589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45978.662751967589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45978.662751967589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45978.662751967589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45978.662751967589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45978.662751967589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45978.662751967589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45978.662751967589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45978.662751967589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45978.662751967589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45978.662751967589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45978.662751967589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45978.662751967589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45978.662751967589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45978.662751967589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45978.662751967589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45978.662751967589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45978.662751967589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45978.662751967589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45978.662751967589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45978.662751967589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45978.662751967589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45978.662751967589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45978.662751967589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45978.662751967589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45978.662751967589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45978.662751967589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45978.662751967589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45978.662751967589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45978.662751967589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45978.662751967589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45978.662751967589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45978.662751967589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45978.662751967589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45978.662751967589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45978.662751967589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45978.662751967589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45978.662751967589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45978.662751967589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45978.662751967589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45978.662751967589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45978.662751967589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45978.662751967589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45978.662751967589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45978.662751967589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45978.662751967589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45978.662751967589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45978.662751967589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45978.662751967589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45978.662751967589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45978.662751967589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45978.662751967589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45978.662751967589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45978.662751967589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45978.662751967589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45978.662751967589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45978.662751967589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45978.662751967589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45978.662751967589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45978.662751967589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45978.662751967589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45978.662751967589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45978.662751967589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45978.662751967589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45978.662751967589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45978.662751967589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45978.662751967589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45978.662751967589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45978.662751967589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45978.662751967589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45978.662751967589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45978.662751967589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45978.662751967589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45978.662751967589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45978.662751967589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45978.662751967589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45978.662751967589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45978.662751967589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45978.662751967589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45978.662751967589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45978.662751967589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45978.662751967589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45978.662751967589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45978.662751967589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45978.662751967589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45978.662751967589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45978.662751967589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45978.662751967589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45978.662751967589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45978.662751967589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45978.662751967589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45978.662751967589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45978.662751967589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45978.662751967589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45978.662751967589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45978.662751967589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45978.662751967589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45978.662751967589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45978.662751967589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45978.662751967589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45978.662751967589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45978.662751967589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45978.662751967589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45978.662751967589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45978.662751967589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45978.662751967589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45978.662751967589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45978.662751967589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45978.662751967589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45978.662751967589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45978.662751967589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45978.662751967589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45978.662751967589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45978.662751967589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45978.662751967589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45978.662751967589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45978.662751967589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45978.662751967589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45978.662751967589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45978.662751967589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45978.662751967589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45978.662751967589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45978.662751967589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45978.662751967589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45978.662751967589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45978.662751967589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45978.662751967589</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45978.662751967589</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45978.662751967589</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45978.662751967589</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45978.662751967589</v>
      </c>
      <c r="H2" s="22">
        <v>45978.633125</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45978.662751967589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45978.662751967589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45978.662751967589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45978.662751967589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45978.662751967589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45978.662751967589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45978.662751967589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45978.662751967589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45978.662751967589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45978.662751967589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45978.662751967589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45978.662751967589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45978.662751967589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45978.662751967589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45978.662751967589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45978.662751967589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45978.662751967589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45978.662751967589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45978.662751967589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45978.662751967589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45978.662751967589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45978.662751967589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45978.662751967589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45978.662751967589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45978.662751967589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45978.662751967589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45978.662751967589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45978.662751967589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45978.662751967589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45978.662751967589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45978.662751967589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45978.662751967589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45978.662751967589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45978.662751967589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45978.662751967589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45978.662751967589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45978.662751967589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45978.662751967589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45978.662751967589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45978.662751967589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45978.662751967589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45978.662751967589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45978.662751967589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45978.662751967589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45978.662751967589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45978.662751967589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45978.662751967589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45978.662751967589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45978.662751967589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45978.662751967589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45978.662751967589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45978.662751967589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45978.662751967589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45978.662751967589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45978.662751967589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45978.662751967589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45978.662751967589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45978.662751967589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45978.662751967589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45978.662751967589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45978.662751967589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45978.662751967589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45978.662751967589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45978.662751967589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45978.662751967589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45978.662751967589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45978.662751967589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45978.662751967589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45978.662751967589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45978.662751967589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45978.662751967589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45978.662751967589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45978.662751967589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45978.662751967589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45978.662751967589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45978.662751967589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45978.662751967589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45978.662751967589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45978.662751967589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45978.662751967589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45978.662751967589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45978.662751967589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45978.662751967589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45978.662751967589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45978.662751967589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45978.662751967589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45978.662751967589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45978.662751967589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45978.662751967589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45978.662751967589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45978.662751967589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45978.662751967589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45978.662751967589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45978.662751967589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45978.662751967589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45978.662751967589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45978.662751967589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45978.662751967589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45978.662751967589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45978.662751967589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45978.662751967589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45978.662751967589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45978.662751967589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45978.662751967589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45978.662751967589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45978.662751967589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45978.662751967589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45978.662751967589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45978.662751967589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45978.662751967589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45978.662751967589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45978.662751967589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45978.662751967589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45978.662751967589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45978.662751967589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45978.662751967589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45978.662751967589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45978.662751967589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45978.662751967589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45978.662751967589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45978.662751967589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45978.662751967589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45978.662751967589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45978.662751967589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45978.662751967589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45978.662751967589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45978.662751967589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45978.662751967589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45978.662751967589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45978.662751967589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45978.662751967589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45978.662751967589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45978.662751967589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45978.662751967589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45978.662751967589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45978.662751967589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45978.662751967589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45978.662751967589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45978.662751967589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45978.662751967589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45978.662751967589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45978.662751967589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45978.662751967589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45978.662751967589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45978.662751967589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45978.662751967589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45978.662751967589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45978.662751967589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45978.662751967589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45978.662751967589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45978.662751967589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45978.662751967589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45978.662751967589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45978.662751967589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45978.662751967589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45978.662751967589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45978.662751967589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45978.662751967589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45978.662751967589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45978.662751967589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45978.662751967589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45978.662751967589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45978.662751967589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45978.662751967589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45978.662751967589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45978.662751967589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45978.662751967589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45978.662751967589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45978.662751967589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45978.662751967589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45978.662751967589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45978.662751967589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45978.662751967589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45978.662751967589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45978.662751967589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45978.662751967589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45978.662751967589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45978.662751967589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45978.662751967589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45978.662751967589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45978.662751967589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45978.662751967589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45978.662751967589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45978.662751967589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45978.662751967589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45978.662751967589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45978.662751967589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45978.662751967589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45978.662751967589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45978.662751967589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45978.662751967589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45978.662751967589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45978.662751967589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45978.662751967589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45978.662751967589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45978.662751967589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45978.662751967589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45978.662751967589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45978.662751967589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45978.662751967589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45978.662751967589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45978.662751967589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45978.662751967589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45978.662751967589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45978.662751967589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45978.662751967589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45978.662751967589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45978.662751967589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45978.662751967589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45978.662751967589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45978.662751967589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45978.662751967589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45978.662751967589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45978.662751967589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45978.662751967589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45978.662751967589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45978.662751967589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45978.662751967589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45978.662751967589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45978.662751967589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45978.662751967589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45978.662751967589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45978.662751967589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45978.662751967589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45978.662751967589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45978.662751967589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45978.662751967589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45978.662751967589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45978.662751967589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45978.662751967589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45978.662751967589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45978.662751967589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45978.662751967589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45978.662751967589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45978.662751967589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45978.662751967589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45978.662751967589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45978.662751967589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45978.662751967589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45978.662751967589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45978.662751967589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45978.662751967589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45978.662751967589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45978.662751967589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45978.662751967589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45978.662751967589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45978.662751967589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45978.662751967589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45978.662751967589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45978.662751967589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45978.662751967589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45978.662751967589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45978.662751967589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45978.662751967589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45978.662751967589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45978.662751967589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45978.662751967589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45978.662751967589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45978.662751967589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45978.662751967589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45978.662751967589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45978.662751967589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45978.662751967589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45978.662751967589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45978.662751967589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45978.662751967589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45978.662751967589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45978.662751967589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45978.662751967589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45978.662751967589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45978.662751967589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45978.662751967589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45978.662751967589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45978.662751967589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45978.662751967589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45978.662751967589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45978.662751967589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45978.662751967589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45978.662751967589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45978.662751967589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45978.662751967589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45978.662751967589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45978.662751967589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45978.662751967589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45978.662751967589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45978.662751967589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45978.662751967589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45978.662751967589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45978.662751967589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45978.662751967589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45978.662751967589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45978.662751967589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45978.662751967589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45978.662751967589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45978.662751967589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45978.662751967589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45978.662751967589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45978.662751967589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45978.662751967589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45978.662751967589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45978.662751967589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45978.662751967589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45978.662751967589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45978.662751967589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45978.662751967589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45978.662751967589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45978.662751967589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45978.662751967589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45978.662751967589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45978.662751967589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45978.662751967589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45978.662751967589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45978.662751967589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45978.662751967589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45978.662751967589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45978.662751967589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45978.662751967589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45978.662751967589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45978.662751967589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45978.662751967589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45978.662751967589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45978.662751967589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45978.662751967589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45978.662751967589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45978.662751967589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45978.662751967589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45978.662751967589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45978.662751967589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45978.662751967589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45978.662751967589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45978.662751967589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45978.662751967589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45978.662751967589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45978.662751967589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45978.662751967589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45978.662751967589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45978.662751967589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45978.662751967589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45978.662751967589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45978.662751967589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45978.662751967589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45978.662751967589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45978.662751967589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45978.662751967589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45978.662751967589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45978.662751967589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45978.662751967589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45978.662751967589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45978.662751967589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45978.662751967589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45978.662751967589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45978.662751967589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45978.662751967589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45978.662751967589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45978.662751967589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45978.662751967589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45978.662751967589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45978.662751967589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45978.662751967589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45978.662751967589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45978.662751967589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45978.662751967589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45978.662751967589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45978.662751967589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45978.662751967589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45978.662751967589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45978.662751967589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45978.662751967589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45978.662751967589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45978.662751967589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45978.662751967589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45978.662751967589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45978.662751967589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45978.662751967589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45978.662751967589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45978.662751967589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45978.662751967589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45978.662751967589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45978.662751967589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45978.662751967589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45978.662751967589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45978.662751967589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45978.662751967589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45978.662751967589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45978.662751967589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45978.662751967589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45978.662751967589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45978.662751967589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45978.662751967589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45978.662751967589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45978.662751967589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45978.662751967589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45978.662751967589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45978.662751967589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45978.662751967589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45978.662751967589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45978.662751967589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45978.662751967589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45978.662751967589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45978.662751967589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45978.662751967589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45978.662751967589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45978.662751967589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45978.662751967589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45978.662751967589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45978.662751967589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45978.662751967589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45978.662751967589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45978.662751967589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45978.662751967589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45978.662751967589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45978.662751967589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45978.662751967589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45978.662751967589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45978.662751967589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45978.662751967589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45978.662751967589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45978.662751967589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45978.662751967589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45978.662751967589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45978.662751967589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45978.662751967589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45978.662751967589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45978.662751967589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45978.662751967589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45978.662751967589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45978.662751967589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45978.662751967589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45978.662751967589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45978.662751967589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45978.662751967589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45978.662751967589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45978.662751967589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45978.662751967589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45978.662751967589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45978.662751967589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45978.662751967589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45978.662751967589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45978.662751967589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45978.662751967589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45978.662751967589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45978.662751967589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45978.662751967589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45978.662751967589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45978.662751967589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45978.662751967589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45978.662751967589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45978.662751967589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45978.662751967589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45978.662751967589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45978.662751967589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45978.662751967589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45978.662751967589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45978.662751967589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45978.662751967589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45978.662751967589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45978.662751967589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45978.662751967589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45978.662751967589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45978.662751967589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45978.662751967589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45978.662751967589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45978.662751967589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45978.662751967589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45978.662751967589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45978.662751967589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45978.662751967589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45978.662751967589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45978.662751967589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45978.662751967589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45978.662751967589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45978.662751967589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45978.662751967589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45978.662751967589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45978.662751967589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45978.662751967589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45978.662751967589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45978.662751967589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45978.662751967589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45978.662751967589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45978.662751967589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45978.662751967589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45978.662751967589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45978.662751967589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45978.662751967589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45978.662751967589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45978.662751967589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45978.662751967589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45978.662751967589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45978.662751967589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45978.662751967589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45978.662751967589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45978.662751967589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45978.662751967589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45978.662751967589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45978.662751967589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45978.662751967589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45978.662751967589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45978.662751967589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45978.662751967589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45978.662751967589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45978.662751967589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45978.662751967589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45978.662751967589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45978.662751967589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45978.662751967589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45978.662751967589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45978.662751967589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45978.662751967589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45978.662751967589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45978.662751967589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45978.662751967589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45978.662751967589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45978.662751967589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45978.662751967589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45978.662751967589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45978.662751967589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45978.662751967589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45978.662751967589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45978.662751967589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45978.662751967589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45978.662751967589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45978.662751967589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45978.662751967589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45978.662751967589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45978.662751967589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45978.662751967589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45978.662751967589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45978.662751967589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45978.662751967589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45978.662751967589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45978.662751967589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45978.662751967589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45978.662751967589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45978.662751967589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45978.662751967589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45978.662751967589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45978.662751967589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45978.662751967589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45978.662751967589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45978.662751967589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45978.662751967589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45978.662751967589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45978.662751967589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45978.662751967589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45978.662751967589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45978.662751967589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45978.662751967589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45978.662751967589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45978.662751967589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45978.662751967589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45978.662751967589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45978.662751967589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45978.662751967589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45978.662751967589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45978.662751967589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45978.662751967589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45978.662751967589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45978.662751967589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45978.662751967589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45978.662751967589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45978.662751967589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45978.662751967589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45978.662751967589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45978.662751967589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45978.662751967589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45978.662751967589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45978.662751967589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45978.662751967589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45978.662751967589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45978.662751967589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45978.662751967589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45978.662751967589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45978.662751967589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45978.662751967589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45978.662751967589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45978.662751967589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45978.662751967589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45978.662751967589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45978.662751967589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45978.662751967589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45978.662751967589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45978.662751967589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45978.662751967589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45978.662751967589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45978.662751967589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45978.662751967589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45978.662751967589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45978.662751967589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45978.662751967589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45978.662751967589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45978.662751967589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45978.662751967589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45978.662751967589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45978.662751967589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45978.662751967589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45978.662751967589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45978.662751967589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45978.662751967589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45978.662751967589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45978.662751967589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45978.662751967589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45978.662751967589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45978.662751967589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45978.662751967589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45978.662751967589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45978.662751967589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45978.662751967589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45978.662751967589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45978.662751967589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45978.662751967589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45978.662751967589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45978.662751967589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45978.662751967589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45978.662751967589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45978.662751967589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45978.662751967589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45978.662751967589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45978.662751967589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45978.662751967589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45978.662751967589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45978.662751967589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45978.662751967589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45978.662751967589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45978.662751967589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45978.662751967589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45978.662751967589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45978.662751967589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45978.662751967589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45978.662751967589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45978.662751967589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45978.662751967589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45978.662751967589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45978.662751967589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45978.662751967589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45978.662751967589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45978.662751967589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45978.662751967589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45978.662751967589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45978.662751967589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45978.662751967589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45978.662751967589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45978.662751967589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45978.662751967589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45978.662751967589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45978.662751967589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45978.662751967589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45978.662751967589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45978.662751967589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45978.662751967589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45978.662751967589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45978.662751967589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45978.662751967589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45978.662751967589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45978.662751967589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45978.662751967589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45978.662751967589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45978.662751967589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45978.662751967589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45978.662751967589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45978.662751967589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45978.662751967589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45978.662751967589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45978.662751967589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45978.662751967589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45978.662751967589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45978.662751967589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45978.662751967589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45978.662751967589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45978.662751967589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45978.662751967589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45978.662751967589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45978.662751967589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45978.662751967589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45978.662751967589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45978.662751967589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45978.662751967589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45978.662751967589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45978.662751967589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45978.662751967589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45978.662751967589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45978.662751967589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45978.662751967589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45978.662751967589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45978.662751967589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45978.662751967589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45978.662751967589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45978.662751967589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45978.662751967589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45978.662751967589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45978.662751967589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45978.662751967589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45978.662751967589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45978.662751967589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45978.662751967589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45978.662751967589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45978.662751967589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45978.662751967589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45978.662751967589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45978.662751967589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45978.662751967589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45978.662751967589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45978.662751967589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45978.662751967589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45978.662751967589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45978.662751967589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45978.662751967589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45978.662751967589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45978.662751967589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45978.662751967589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45978.662751967589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45978.662751967589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45978.662751967589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45978.662751967589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45978.662751967589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45978.662751967589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45978.662751967589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45978.662751967589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45978.662751967589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45978.662751967589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45978.662751967589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45978.662751967589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45978.662751967589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45978.662751967589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45978.662751967589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45978.662751967589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45978.662751967589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45978.662751967589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45978.662751967589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45978.662751967589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45978.662751967589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45978.662751967589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45978.662751967589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45978.662751967589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45978.662751967589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45978.662751967589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45978.662751967589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45978.662751967589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45978.662751967589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45978.662751967589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45978.662751967589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45978.662751967589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45978.662751967589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45978.662751967589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45978.662751967589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45978.662751967589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45978.662751967589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45978.662751967589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45978.662751967589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45978.662751967589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45978.662751967589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45978.662751967589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45978.662751967589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45978.662751967589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45978.662751967589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45978.662751967589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45978.662751967589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45978.662751967589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45978.662751967589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45978.662751967589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45978.662751967589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45978.662751967589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45978.662751967589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45978.662751967589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45978.662751967589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45978.662751967589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45978.662751967589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45978.662751967589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45978.662751967589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45978.662751967589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45978.662751967589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45978.662751967589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45978.662751967589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45978.662751967589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45978.662751967589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45978.662751967589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45978.662751967589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45978.662751967589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45978.662751967589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45978.662751967589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45978.662751967589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45978.662751967589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45978.662751967589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45978.662751967589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45978.662751967589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45978.662751967589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45978.662751967589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45978.662751967589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45978.662751967589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45978.662751967589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45978.662751967589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45978.662751967589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45978.662751967589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45978.662751967589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45978.662751967589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45978.662751967589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45978.662751967589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45978.662751967589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45978.662751967589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45978.662751967589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45978.662751967589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45978.662751967589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45978.662751967589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45978.662751967589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45978.662751967589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45978.662751967589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45978.662751967589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45978.662751967589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45978.662751967589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45978.662751967589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45978.662751967589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45978.662751967589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45978.662751967589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45978.662751967589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45978.662751967589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45978.662751967589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45978.662751967589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45978.662751967589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45978.662751967589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45978.662751967589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45978.662751967589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45978.662751967589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45978.662751967589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45978.662751967589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45978.662751967589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45978.662751967589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45978.662751967589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45978.662751967589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45978.662751967589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45978.662751967589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45978.662751967589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45978.662751967589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45978.662751967589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45978.662751967589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45978.662751967589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45978.662751967589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45978.662751967589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45978.662751967589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45978.662751967589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45978.662751967589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45978.662751967589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45978.662751967589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45978.662751967589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45978.662751967589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45978.662751967589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45978.662751967589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45978.662751967589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45978.662751967589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45978.662751967589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45978.662751967589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45978.662751967589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45978.662751967589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45978.662751967589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45978.662751967589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45978.662751967589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45978.662751967589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45978.662751967589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45978.662751967589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45978.662751967589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45978.662751967589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45978.662751967589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45978.662751967589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45978.662751967589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45978.662751967589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45978.662751967589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45978.662751967589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45978.662751967589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45978.662751967589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45978.662751967589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45978.662751967589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45978.662751967589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45978.662751967589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45978.662751967589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45978.662751967589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45978.662751967589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45978.662751967589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45978.662751967589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45978.662751967589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45978.662751967589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45978.662751967589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45978.662751967589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45978.662751967589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45978.662751967589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45978.662751967589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45978.662751967589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45978.662751967589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45978.662751967589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45978.662751967589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45978.662751967589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45978.662751967589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45978.662751967589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45978.662751967589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45978.662751967589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45978.662751967589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45978.662751967589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45978.662751967589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45978.662751967589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45978.662751967589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45978.662751967589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45978.662751967589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45978.662751967589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45978.662751967589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45978.662751967589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45978.662751967589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45978.662751967589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45978.662751967589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45978.662751967589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45978.662751967589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45978.662751967589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45978.662751967589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45978.662751967589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45978.662751967589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45978.662751967589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45978.662751967589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45978.662751967589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45978.662751967589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45978.662751967589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45978.662751967589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45978.662751967589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45978.662751967589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45978.662751967589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45978.662751967589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45978.662751967589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45978.662751967589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45978.662751967589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45978.662751967589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45978.662751967589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45978.662751967589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45978.662751967589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45978.662751967589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45978.662751967589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45978.662751967589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45978.662751967589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45978.662751967589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45978.662751967589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45978.662751967589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45978.662751967589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45978.662751967589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45978.662751967589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45978.662751967589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45978.662751967589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45978.662751967589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45978.662751967589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45978.662751967589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45978.662751967589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45978.662751967589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45978.662751967589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45978.662751967589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45978.662751967589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45978.662751967589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45978.662751967589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45978.662751967589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45978.662751967589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45978.662751967589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45978.662751967589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45978.662751967589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45978.662751967589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45978.662751967589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45978.662751967589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45978.662751967589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45978.662751967589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45978.662751967589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45978.662751967589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45978.662751967589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45978.662751967589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45978.662751967589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45978.662751967589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45978.662751967589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45978.662751967589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45978.662751967589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45978.662751967589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45978.662751967589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45978.662751967589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45978.662751967589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45978.662751967589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45978.662751967589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45978.662751967589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45978.662751967589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45978.662751967589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45978.662751967589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45978.662751967589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45978.662751967589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45978.662751967589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45978.662751967589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45978.662751967589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45978.662751967589</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275.18203437499324</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0.14725428240490146</v>
      </c>
      <c r="H3" s="95">
        <v>45978.208923611113</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30502</v>
      </c>
      <c r="E4" s="94" t="s">
        <v>39021</v>
      </c>
      <c r="F4" s="95">
        <v>45978.578518518516</v>
      </c>
      <c r="G4" s="96">
        <f ca="1">IFERROR(NOW()-F4,"")</f>
        <v>8.4233449073508382E-2</v>
      </c>
      <c r="H4" s="95">
        <v>45978.578472222223</v>
      </c>
      <c r="I4" s="113" t="str">
        <f>IFERROR(VLOOKUP(D4,DB!A:F,6,0),"")</f>
        <v>SCECO</v>
      </c>
      <c r="J4" s="113" t="str">
        <f>IFERROR(VLOOKUP(D4,DB!A:G,7,0),"")</f>
        <v>Dead+In progress</v>
      </c>
      <c r="K4" s="97" t="s">
        <v>39117</v>
      </c>
      <c r="L4" s="91" t="str">
        <f>IFERROR(VLOOKUP(D4,DB!A:I,9,0),"")</f>
        <v>Latis</v>
      </c>
    </row>
    <row r="5" spans="1:16" ht="15" customHeight="1">
      <c r="A5" s="113" t="s">
        <v>39118</v>
      </c>
      <c r="B5" s="113" t="str">
        <f>IFERROR(VLOOKUP(D5,DB!A:K,11,0),"")</f>
        <v>R4</v>
      </c>
      <c r="C5" s="93">
        <v>1</v>
      </c>
      <c r="D5" s="91" t="s">
        <v>34889</v>
      </c>
      <c r="E5" s="94" t="s">
        <v>39021</v>
      </c>
      <c r="F5" s="95"/>
      <c r="G5" s="96">
        <f ca="1">IFERROR(NOW()-F5,"")</f>
        <v>45978.662751967589</v>
      </c>
      <c r="H5" s="95">
        <v>45978.613819444443</v>
      </c>
      <c r="I5" s="113" t="str">
        <f>IFERROR(VLOOKUP(D5,DB!A:F,6,0),"")</f>
        <v>SCECO</v>
      </c>
      <c r="J5" s="113" t="str">
        <f>IFERROR(VLOOKUP(D5,DB!A:G,7,0),"")</f>
        <v>Vandalized</v>
      </c>
      <c r="K5" s="97" t="s">
        <v>39119</v>
      </c>
      <c r="L5" s="91" t="str">
        <f>IFERROR(VLOOKUP(D5,DB!A:I,9,0),"")</f>
        <v>Latis</v>
      </c>
    </row>
    <row r="6" spans="1:16" ht="15" customHeight="1">
      <c r="A6" s="113"/>
      <c r="B6" s="113" t="str">
        <f>IFERROR(VLOOKUP(D6,DB!A:K,11,0),"")</f>
        <v/>
      </c>
      <c r="C6" s="93"/>
      <c r="D6" s="91"/>
      <c r="E6" s="94"/>
      <c r="F6" s="95"/>
      <c r="G6" s="96">
        <f ca="1">IFERROR(NOW()-F6,"")</f>
        <v>45978.662751967589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45978.662751967589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45978.662751967589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45978.662751967589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45978.662751967589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45978.662751967589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45978.662751967589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45978.662751967589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45978.662751967589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45978.662751967589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45978.662751967589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45978.662751967589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45978.662751967589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45978.662751967589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45978.662751967589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45978.662751967589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45978.662751967589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45978.662751967589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45978.662751967589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45978.662751967589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45978.662751967589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45978.662751967589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45978.662751967589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45978.662751967589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45978.662751967589</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86.830691782401118</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52.473874652772793</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30.001640856477024</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6">
        <v>45977.514803240738</v>
      </c>
      <c r="G5" s="111">
        <f t="shared" ref="G5:G8" ca="1" si="2">IFERROR(NOW()-F5,"")</f>
        <v>1.1479487268516095</v>
      </c>
      <c r="H5" s="136">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09">
        <f t="shared" ca="1" si="2"/>
        <v>45978.662751967589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45978.662751967589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45978.662751967589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45978.662751967589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45978.662751967589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45978.662751967589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45978.662751967589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45978.662751967589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45978.662751967589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45978.662751967589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45978.662751967589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45978.662751967589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45978.662751967589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45978.662751967589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45978.662751967589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45978.662751967589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45978.662751967589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45978.662751967589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45978.662751967589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45978.662751967589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45978.662751967589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45978.662751967589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45978.662751967589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45978.662751967589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45978.662751967589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45978.662751967589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45978.662751967589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45978.662751967589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45978.662751967589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45978.662751967589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45978.662751967589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45978.662751967589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45978.662751967589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45978.662751967589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45978.662751967589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45978.662751967589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45978.662751967589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45978.662751967589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45978.662751967589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45978.662751967589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45978.662751967589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45978.662751967589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45978.662751967589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45978.662751967589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45978.662751967589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45978.662751967589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45978.662751967589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45978.662751967589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45978.662751967589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45978.662751967589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45978.662751967589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45978.662751967589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45978.662751967589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45978.662751967589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45978.662751967589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45978.662751967589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45978.662751967589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45978.662751967589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45978.662751967589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45978.662751967589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45978.662751967589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45978.662751967589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45978.662751967589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45978.662751967589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45978.662751967589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45978.662751967589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45978.662751967589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45978.662751967589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45978.662751967589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45978.662751967589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45978.662751967589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45978.662751967589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45978.662751967589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45978.662751967589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45978.662751967589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45978.662751967589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45978.662751967589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45978.662751967589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45978.662751967589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45978.662751967589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45978.662751967589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45978.662751967589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45978.662751967589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45978.662751967589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45978.662751967589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45978.662751967589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45978.662751967589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45978.662751967589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45978.662751967589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45978.662751967589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45978.662751967589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45978.662751967589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45978.662751967589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45978.662751967589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45978.662751967589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45978.662751967589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45978.662751967589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45978.662751967589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45978.662751967589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45978.662751967589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45978.662751967589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45978.662751967589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45978.662751967589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45978.662751967589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45978.662751967589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45978.662751967589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45978.662751967589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45978.662751967589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45978.662751967589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45978.662751967589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45978.662751967589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45978.662751967589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45978.662751967589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45978.662751967589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45978.662751967589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45978.662751967589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45978.662751967589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45978.662751967589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45978.662751967589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45978.662751967589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45978.662751967589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45978.662751967589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45978.662751967589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45978.662751967589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45978.662751967589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45978.662751967589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45978.662751967589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45978.662751967589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45978.662751967589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45978.662751967589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45978.662751967589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45978.662751967589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45978.662751967589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45978.662751967589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45978.662751967589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45978.662751967589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45978.662751967589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45978.662751967589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45978.662751967589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45978.662751967589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45978.662751967589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45978.662751967589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45978.662751967589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45978.662751967589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45978.662751967589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45978.662751967589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45978.662751967589</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45978.662751967589</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45978.662751967589</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45978.662751967589</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tabSelected="1" workbookViewId="0">
      <selection activeCell="A4" sqref="A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34529</v>
      </c>
      <c r="E2" s="109" t="s">
        <v>39100</v>
      </c>
      <c r="F2" s="121">
        <v>45978.650567129633</v>
      </c>
      <c r="G2" s="104">
        <f t="shared" ref="G2:G54" ca="1" si="0">IFERROR(NOW()-F2,"-")</f>
        <v>1.2184837956738193E-2</v>
      </c>
      <c r="H2" s="121">
        <v>45978.650567129633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45978.662751967589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45978.662751967589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45978.662751967589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45978.662751967589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45978.662751967589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45978.662751967589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45978.662751967589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45978.662751967589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45978.662751967589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45978.662751967589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45978.662751967589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45978.662751967589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45978.662751967589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45978.662751967589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45978.662751967589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45978.662751967589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45978.662751967589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45978.662751967589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45978.662751967589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45978.662751967589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45978.662751967589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45978.662751967589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45978.662751967589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45978.662751967589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45978.662751967589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45978.662751967589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45978.662751967589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45978.662751967589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45978.662751967589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45978.662751967589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45978.662751967589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45978.662751967589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45978.662751967589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45978.662751967589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45978.662751967589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45978.662751967589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45978.662751967589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45978.662751967589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45978.662751967589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45978.662751967589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45978.662751967589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45978.662751967589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45978.662751967589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45978.662751967589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45978.662751967589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45978.662751967589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45978.662751967589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45978.662751967589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45978.662751967589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45978.662751967589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45978.662751967589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45978.662751967589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45978.662751967589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45978.662751967589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45978.662751967589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45978.662751967589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45978.662751967589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45978.662751967589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45978.662751967589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45978.662751967589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45978.662751967589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45978.662751967589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45978.662751967589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45978.662751967589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45978.662751967589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45978.662751967589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45978.662751967589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45978.662751967589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45978.662751967589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45978.662751967589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45978.662751967589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45978.662751967589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45978.662751967589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45978.662751967589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45978.662751967589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45978.662751967589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45978.662751967589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45978.662751967589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45978.662751967589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45978.662751967589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45978.662751967589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45978.662751967589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45978.662751967589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45978.662751967589</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45978.662751967589</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45978.662751967589</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2025-11-17T12:54:46Z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