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62" documentId="120_S{2AC9BD13-BADA-5192-A53E-5A8FF88502F6}" xr6:coauthVersionLast="47" xr6:coauthVersionMax="47" xr10:uidLastSave="{8AA85AA6-C095-428D-BB10-B474820DEC0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<sst xmlns="http://schemas.openxmlformats.org/spreadsheetml/2006/main" count="181602" uniqueCount="39213">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</sst>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4" totalsRowShown="0" headerRowDxfId="46" dataDxfId="45" headerRowBorderDxfId="43" tableBorderDxfId="44" totalsRowBorderDxfId="42">
  <autoFilter ref="A1:L2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331.47922013889183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45994.427646064818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45994.427646064818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45994.427646064818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45994.427646064818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45994.427646064818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45994.427646064818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45994.427646064818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45994.427646064818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45994.427646064818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45994.427646064818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45994.427646064818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45994.427646064818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45994.427646064818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45994.427646064818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45994.427646064818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45994.427646064818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45994.427646064818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45994.427646064818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45994.427646064818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45994.427646064818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45994.427646064818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45994.427646064818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45994.427646064818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45994.427646064818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45994.427646064818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45994.427646064818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45994.427646064818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45994.427646064818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45994.427646064818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45994.427646064818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45994.427646064818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45994.427646064818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45994.427646064818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45994.427646064818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45994.427646064818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45994.427646064818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45994.427646064818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45994.427646064818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45994.427646064818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45994.427646064818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45994.427646064818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45994.427646064818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45994.427646064818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45994.427646064818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45994.427646064818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45994.427646064818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45994.427646064818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45994.427646064818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45994.427646064818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45994.427646064818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45994.427646064818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45994.427646064818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45994.427646064818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45994.427646064818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45994.427646064818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45994.427646064818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45994.427646064818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45994.427646064818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45994.427646064818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45994.427646064818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45994.427646064818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45994.427646064818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45994.427646064818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45994.427646064818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45994.427646064818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45994.427646064818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45994.427646064818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45994.427646064818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45994.427646064818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45994.427646064818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45994.427646064818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45994.427646064818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45994.427646064818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45994.427646064818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45994.427646064818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45994.427646064818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45994.427646064818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45994.427646064818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45994.427646064818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45994.427646064818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45994.427646064818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45994.427646064818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45994.427646064818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45994.427646064818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45994.427646064818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45994.427646064818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45994.427646064818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45994.427646064818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45994.427646064818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45994.427646064818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45994.427646064818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45994.427646064818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45994.427646064818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45994.427646064818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45994.427646064818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45994.427646064818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45994.427646064818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45994.427646064818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45994.427646064818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45994.427646064818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45994.427646064818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45994.427646064818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45994.427646064818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45994.427646064818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45994.427646064818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45994.427646064818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45994.427646064818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45994.427646064818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45994.427646064818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45994.427646064818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45994.427646064818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45994.427646064818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45994.427646064818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45994.427646064818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45994.427646064818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45994.427646064818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45994.427646064818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45994.427646064818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45994.427646064818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45994.427646064818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45994.427646064818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45994.427646064818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45994.427646064818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45994.427646064818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45994.427646064818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45994.427646064818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45994.427646064818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45994.427646064818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45994.427646064818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45994.427646064818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45994.427646064818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45994.427646064818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45994.427646064818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45994.427646064818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45994.427646064818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45994.427646064818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45994.427646064818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45994.427646064818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45994.427646064818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45994.427646064818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45994.427646064818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45994.427646064818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45994.427646064818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45994.427646064818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45994.427646064818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45994.427646064818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45994.427646064818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45994.427646064818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45994.427646064818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45994.427646064818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45994.427646064818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45994.427646064818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45994.427646064818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45994.427646064818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45994.427646064818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45994.427646064818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45994.427646064818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45994.427646064818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45994.427646064818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45994.427646064818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45994.427646064818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45994.427646064818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45994.427646064818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45994.427646064818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45994.427646064818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45994.427646064818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45994.427646064818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45994.427646064818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45994.427646064818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45994.427646064818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45994.427646064818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45994.427646064818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45994.427646064818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45994.427646064818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45994.427646064818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45994.427646064818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45994.427646064818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45994.427646064818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45994.427646064818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45994.427646064818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45994.427646064818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45994.427646064818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45994.427646064818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45994.427646064818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45994.427646064818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45994.427646064818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45994.427646064818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45994.427646064818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45994.427646064818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45994.427646064818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45994.427646064818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45994.427646064818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45994.427646064818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45994.427646064818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45994.427646064818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45994.427646064818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45994.427646064818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45994.427646064818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45994.427646064818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45994.427646064818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45994.427646064818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45994.427646064818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45994.427646064818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45994.427646064818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45994.427646064818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45994.427646064818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169.4278081018565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10.040227083336504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45994.427646064818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45994.427646064818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45994.427646064818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45994.427646064818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45994.427646064818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45994.427646064818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45994.427646064818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45994.427646064818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45994.427646064818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45994.427646064818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45994.427646064818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45994.427646064818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45994.427646064818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45994.427646064818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45994.427646064818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45994.427646064818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45994.427646064818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45994.427646064818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45994.427646064818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45994.427646064818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45994.427646064818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45994.427646064818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45994.427646064818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45994.427646064818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45994.427646064818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45994.427646064818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45994.427646064818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45994.427646064818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45994.427646064818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45994.427646064818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45994.427646064818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45994.427646064818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45994.427646064818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45994.427646064818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45994.427646064818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45994.427646064818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45994.427646064818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45994.427646064818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45994.427646064818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45994.427646064818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45994.427646064818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45994.427646064818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45994.427646064818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45994.427646064818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45994.427646064818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45994.427646064818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45994.427646064818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45994.427646064818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45994.427646064818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45994.427646064818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45994.427646064818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45994.427646064818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45994.427646064818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45994.427646064818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45994.427646064818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45994.427646064818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45994.427646064818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45994.427646064818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45994.427646064818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45994.427646064818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45994.427646064818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45994.427646064818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45994.427646064818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45994.427646064818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45994.427646064818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45994.427646064818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45994.427646064818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45994.427646064818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45994.427646064818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45994.427646064818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45994.427646064818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45994.427646064818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45994.427646064818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45994.427646064818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45994.427646064818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45994.427646064818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45994.427646064818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45994.427646064818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45994.427646064818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45994.427646064818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45994.427646064818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45994.427646064818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45994.427646064818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45994.427646064818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45994.427646064818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45994.427646064818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45994.427646064818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45994.427646064818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45994.427646064818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45994.427646064818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45994.427646064818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45994.427646064818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45994.427646064818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45994.427646064818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45994.427646064818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45994.427646064818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45994.427646064818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45994.427646064818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45994.427646064818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45994.427646064818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45994.427646064818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45994.427646064818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45994.427646064818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45994.427646064818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45994.427646064818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45994.427646064818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45994.427646064818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45994.427646064818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45994.427646064818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45994.427646064818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45994.427646064818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45994.427646064818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45994.427646064818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45994.427646064818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45994.427646064818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45994.427646064818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45994.427646064818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45994.427646064818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45994.427646064818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45994.427646064818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45994.427646064818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45994.427646064818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45994.427646064818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45994.427646064818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45994.427646064818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45994.427646064818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45994.427646064818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45994.427646064818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45994.427646064818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45994.427646064818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45994.427646064818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45994.427646064818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45994.427646064818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45994.427646064818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45994.427646064818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45994.427646064818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45994.427646064818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45994.427646064818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45994.427646064818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45994.427646064818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45994.427646064818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45994.427646064818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45994.427646064818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45994.427646064818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45994.427646064818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45994.427646064818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45994.427646064818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45994.427646064818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45994.427646064818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45994.427646064818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45994.427646064818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45994.427646064818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45994.427646064818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45994.427646064818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45994.427646064818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45994.427646064818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45994.427646064818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45994.427646064818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45994.427646064818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45994.427646064818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45994.427646064818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45994.427646064818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45994.427646064818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45994.427646064818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45994.427646064818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45994.427646064818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45994.427646064818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45994.427646064818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45994.427646064818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45994.427646064818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45994.427646064818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45994.427646064818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45994.427646064818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45994.427646064818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45994.427646064818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45994.427646064818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45994.427646064818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45994.427646064818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45994.427646064818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45994.427646064818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45994.427646064818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45994.427646064818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45994.427646064818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45994.427646064818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45994.427646064818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45994.427646064818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45994.427646064818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45994.427646064818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45994.427646064818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45994.427646064818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45994.427646064818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45994.427646064818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45994.427646064818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45994.427646064818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45994.427646064818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45994.427646064818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45994.427646064818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45994.427646064818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45994.427646064818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45994.427646064818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45994.427646064818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45994.427646064818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45994.427646064818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45994.427646064818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45994.427646064818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45994.427646064818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45994.427646064818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45994.427646064818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45994.427646064818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45994.427646064818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45994.427646064818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45994.427646064818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45994.427646064818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45994.427646064818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45994.427646064818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45994.427646064818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45994.427646064818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45994.427646064818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45994.427646064818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45994.427646064818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45994.427646064818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45994.427646064818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45994.427646064818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45994.427646064818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45994.427646064818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45994.427646064818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45994.427646064818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45994.427646064818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45994.427646064818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45994.427646064818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45994.427646064818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45994.427646064818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45994.427646064818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45994.427646064818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45994.427646064818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45994.427646064818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45994.427646064818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45994.427646064818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45994.427646064818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45994.427646064818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45994.427646064818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45994.427646064818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45994.427646064818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45994.427646064818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45994.427646064818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45994.427646064818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45994.427646064818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45994.427646064818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45994.427646064818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45994.427646064818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45994.427646064818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45994.427646064818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45994.427646064818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45994.427646064818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45994.427646064818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45994.427646064818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45994.427646064818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45994.427646064818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45994.427646064818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45994.427646064818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45994.427646064818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45994.427646064818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45994.427646064818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45994.427646064818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45994.427646064818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45994.427646064818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45994.427646064818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45994.427646064818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45994.427646064818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45994.427646064818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45994.427646064818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45994.427646064818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45994.427646064818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45994.427646064818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45994.427646064818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45994.427646064818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45994.427646064818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45994.427646064818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45994.427646064818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45994.427646064818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45994.427646064818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45994.427646064818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45994.427646064818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45994.427646064818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45994.427646064818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45994.427646064818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45994.427646064818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45994.427646064818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45994.427646064818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45994.427646064818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45994.427646064818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45994.427646064818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45994.427646064818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45994.427646064818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45994.427646064818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45994.427646064818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45994.427646064818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45994.427646064818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45994.427646064818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45994.427646064818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45994.427646064818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45994.427646064818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45994.427646064818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45994.427646064818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45994.427646064818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45994.427646064818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45994.427646064818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45994.427646064818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45994.427646064818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45994.427646064818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45994.427646064818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45994.427646064818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45994.427646064818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45994.427646064818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45994.427646064818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45994.427646064818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45994.427646064818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45994.427646064818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45994.427646064818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45994.427646064818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45994.427646064818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45994.427646064818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45994.427646064818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45994.427646064818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45994.427646064818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45994.427646064818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45994.427646064818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45994.427646064818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45994.427646064818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45994.427646064818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45994.427646064818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45994.427646064818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45994.427646064818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45994.427646064818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45994.427646064818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45994.427646064818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45994.427646064818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45994.427646064818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45994.427646064818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45994.427646064818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45994.427646064818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45994.427646064818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45994.427646064818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45994.427646064818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45994.427646064818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45994.427646064818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45994.427646064818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45994.427646064818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45994.427646064818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45994.427646064818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45994.427646064818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45994.427646064818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45994.427646064818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45994.427646064818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45994.427646064818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45994.427646064818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45994.427646064818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45994.427646064818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45994.427646064818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45994.427646064818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45994.427646064818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45994.427646064818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45994.427646064818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45994.427646064818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45994.427646064818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45994.427646064818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45994.427646064818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45994.427646064818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45994.427646064818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45994.427646064818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45994.427646064818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45994.427646064818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45994.427646064818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45994.427646064818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45994.427646064818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45994.427646064818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45994.427646064818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45994.427646064818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45994.427646064818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45994.427646064818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45994.427646064818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45994.427646064818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45994.427646064818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45994.427646064818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45994.427646064818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45994.427646064818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45994.427646064818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45994.427646064818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45994.427646064818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45994.427646064818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45994.427646064818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45994.427646064818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45994.427646064818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45994.427646064818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45994.427646064818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45994.427646064818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45994.427646064818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45994.427646064818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45994.427646064818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45994.427646064818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45994.427646064818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45994.427646064818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45994.427646064818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45994.427646064818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45994.427646064818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45994.427646064818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45994.427646064818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45994.427646064818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45994.427646064818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45994.427646064818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45994.427646064818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45994.427646064818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45994.427646064818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45994.427646064818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45994.427646064818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45994.427646064818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45994.427646064818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45994.427646064818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45994.427646064818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45994.427646064818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45994.427646064818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45994.427646064818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45994.427646064818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45994.427646064818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45994.427646064818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45994.427646064818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45994.427646064818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45994.427646064818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45994.427646064818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45994.427646064818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45994.427646064818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45994.427646064818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45994.427646064818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45994.427646064818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45994.427646064818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45994.427646064818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45994.427646064818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45994.427646064818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45994.427646064818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45994.427646064818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45994.427646064818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45994.427646064818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45994.427646064818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45994.427646064818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45994.427646064818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45994.427646064818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45994.427646064818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45994.427646064818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45994.427646064818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45994.427646064818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45994.427646064818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45994.427646064818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45994.427646064818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45994.427646064818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45994.427646064818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45994.427646064818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45994.427646064818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45994.427646064818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45994.427646064818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45994.427646064818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45994.427646064818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45994.427646064818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45994.427646064818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45994.427646064818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45994.427646064818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45994.427646064818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45994.427646064818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45994.427646064818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45994.427646064818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45994.427646064818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45994.427646064818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45994.427646064818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45994.427646064818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45994.427646064818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45994.427646064818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45994.427646064818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45994.427646064818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45994.427646064818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45994.427646064818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45994.427646064818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45994.427646064818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45994.427646064818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45994.427646064818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45994.427646064818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45994.427646064818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45994.427646064818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45994.427646064818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45994.427646064818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45994.427646064818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45994.427646064818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45994.427646064818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45994.427646064818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45994.427646064818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45994.427646064818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45994.427646064818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45994.427646064818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45994.427646064818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45994.427646064818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45994.427646064818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45994.427646064818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45994.427646064818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45994.427646064818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45994.427646064818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45994.427646064818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45994.427646064818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45994.427646064818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45994.427646064818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45994.427646064818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45994.427646064818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45994.427646064818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45994.427646064818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45994.427646064818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45994.427646064818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45994.427646064818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45994.427646064818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45994.427646064818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45994.427646064818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45994.427646064818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45994.427646064818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45994.427646064818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45994.427646064818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45994.427646064818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45994.427646064818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45994.427646064818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45994.427646064818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45994.427646064818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45994.427646064818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45994.427646064818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45994.427646064818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45994.427646064818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45994.427646064818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45994.427646064818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45994.427646064818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45994.427646064818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45994.427646064818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45994.427646064818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45994.427646064818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45994.427646064818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45994.427646064818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45994.427646064818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45994.427646064818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45994.427646064818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45994.427646064818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45994.427646064818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45994.427646064818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45994.427646064818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45994.427646064818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45994.427646064818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45994.427646064818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45994.427646064818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45994.427646064818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45994.427646064818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45994.427646064818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45994.427646064818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45994.427646064818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45994.427646064818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45994.427646064818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45994.427646064818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45994.427646064818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45994.427646064818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45994.427646064818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45994.427646064818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45994.427646064818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45994.427646064818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45994.427646064818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45994.427646064818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45994.427646064818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45994.427646064818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45994.427646064818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45994.427646064818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45994.427646064818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45994.427646064818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45994.427646064818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45994.427646064818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45994.427646064818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45994.427646064818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45994.427646064818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45994.427646064818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45994.427646064818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45994.427646064818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45994.427646064818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45994.427646064818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45994.427646064818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45994.427646064818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45994.427646064818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45994.427646064818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45994.427646064818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45994.427646064818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45994.427646064818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45994.427646064818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45994.427646064818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45994.427646064818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45994.427646064818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45994.427646064818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45994.427646064818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45994.427646064818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45994.427646064818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45994.427646064818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45994.427646064818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45994.427646064818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45994.427646064818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45994.427646064818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45994.427646064818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45994.427646064818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45994.427646064818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45994.427646064818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45994.427646064818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45994.427646064818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45994.427646064818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45994.427646064818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45994.427646064818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45994.427646064818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45994.427646064818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45994.427646064818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45994.427646064818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45994.427646064818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45994.427646064818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45994.427646064818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45994.427646064818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45994.427646064818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45994.427646064818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45994.427646064818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45994.427646064818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45994.427646064818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45994.427646064818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45994.427646064818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45994.427646064818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45994.427646064818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45994.427646064818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45994.427646064818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45994.427646064818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45994.427646064818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45994.427646064818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45994.427646064818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45994.427646064818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45994.427646064818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45994.427646064818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45994.427646064818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45994.427646064818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45994.427646064818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45994.427646064818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45994.427646064818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45994.427646064818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45994.427646064818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45994.427646064818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45994.427646064818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45994.427646064818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45994.427646064818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45994.427646064818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45994.427646064818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45994.427646064818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45994.427646064818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45994.427646064818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45994.427646064818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45994.427646064818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45994.427646064818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45994.427646064818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45994.427646064818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45994.427646064818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45994.427646064818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45994.427646064818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45994.427646064818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45994.427646064818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45994.427646064818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45994.427646064818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45994.427646064818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45994.427646064818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45994.427646064818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45994.427646064818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45994.427646064818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45994.427646064818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45994.427646064818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45994.427646064818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45994.427646064818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45994.427646064818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45994.427646064818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45994.427646064818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45994.427646064818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45994.427646064818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45994.427646064818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45994.427646064818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45994.427646064818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45994.427646064818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45994.427646064818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45994.427646064818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45994.427646064818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45994.427646064818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45994.427646064818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45994.427646064818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45994.427646064818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45994.427646064818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45994.427646064818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45994.427646064818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45994.427646064818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45994.427646064818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45994.427646064818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45994.427646064818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45994.427646064818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45994.427646064818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45994.427646064818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45994.427646064818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45994.427646064818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45994.427646064818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45994.427646064818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45994.427646064818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45994.427646064818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45994.427646064818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45994.427646064818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45994.427646064818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45994.427646064818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45994.427646064818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45994.427646064818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45994.427646064818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45994.427646064818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45994.427646064818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45994.427646064818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45994.427646064818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45994.427646064818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45994.427646064818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45994.427646064818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45994.427646064818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45994.427646064818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45994.427646064818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45994.427646064818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45994.427646064818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45994.427646064818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45994.427646064818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45994.427646064818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45994.427646064818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45994.427646064818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45994.427646064818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45994.427646064818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45994.427646064818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45994.427646064818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45994.427646064818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45994.427646064818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45994.427646064818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45994.427646064818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45994.427646064818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45994.427646064818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45994.427646064818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45994.427646064818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45994.427646064818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45994.427646064818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45994.427646064818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45994.427646064818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45994.427646064818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45994.427646064818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45994.427646064818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45994.427646064818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45994.427646064818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45994.427646064818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45994.427646064818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45994.427646064818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45994.427646064818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45994.427646064818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45994.427646064818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45994.427646064818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45994.427646064818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45994.427646064818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45994.427646064818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45994.427646064818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45994.427646064818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45994.427646064818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45994.427646064818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45994.427646064818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45994.427646064818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45994.427646064818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45994.427646064818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45994.427646064818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45994.427646064818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45994.427646064818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45994.427646064818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45994.427646064818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45994.427646064818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45994.427646064818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45994.427646064818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45994.427646064818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45994.427646064818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45994.427646064818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45994.427646064818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45994.427646064818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45994.427646064818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45994.427646064818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45994.427646064818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45994.427646064818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45994.427646064818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45994.427646064818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45994.427646064818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45994.427646064818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45994.427646064818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45994.427646064818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45994.427646064818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45994.427646064818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45994.427646064818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45994.427646064818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45994.427646064818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45994.427646064818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45994.427646064818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45994.427646064818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45994.427646064818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45994.427646064818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45994.427646064818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45994.427646064818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45994.427646064818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45994.427646064818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45994.427646064818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45994.427646064818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45994.427646064818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45994.427646064818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45994.427646064818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45994.427646064818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45994.427646064818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45994.427646064818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45994.427646064818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45994.427646064818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45994.427646064818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45994.427646064818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45994.427646064818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45994.427646064818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45994.427646064818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45994.427646064818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45994.427646064818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45994.427646064818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45994.427646064818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45994.427646064818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45994.427646064818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45994.427646064818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45994.427646064818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45994.427646064818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45994.427646064818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45994.427646064818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45994.427646064818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45994.427646064818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45994.427646064818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45994.427646064818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45994.427646064818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45994.427646064818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45994.427646064818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45994.427646064818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45994.427646064818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45994.427646064818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45994.427646064818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45994.427646064818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45994.427646064818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45994.427646064818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45994.427646064818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45994.427646064818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45994.427646064818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45994.427646064818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45994.427646064818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45994.427646064818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45994.427646064818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45994.427646064818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45994.427646064818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45994.427646064818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45994.427646064818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45994.427646064818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45994.427646064818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45994.427646064818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45994.427646064818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45994.427646064818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45994.427646064818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45994.427646064818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45994.427646064818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45994.427646064818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45994.427646064818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45994.427646064818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45994.427646064818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45994.427646064818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45994.427646064818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45994.427646064818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45994.427646064818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45994.427646064818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45994.427646064818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45994.427646064818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45994.427646064818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45994.427646064818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45994.427646064818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45994.427646064818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45994.427646064818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45994.427646064818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45994.427646064818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45994.427646064818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45994.427646064818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45994.427646064818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45994.427646064818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45994.427646064818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45994.427646064818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45994.427646064818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45994.427646064818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45994.427646064818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45994.427646064818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45994.427646064818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45994.427646064818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45994.427646064818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45994.427646064818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45994.427646064818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45994.427646064818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45994.427646064818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45994.427646064818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45994.427646064818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45994.427646064818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45994.427646064818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45994.427646064818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45994.427646064818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45994.427646064818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45994.427646064818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45994.427646064818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45994.427646064818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45994.427646064818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45994.427646064818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45994.427646064818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45994.427646064818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45994.427646064818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45994.427646064818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45994.427646064818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45994.427646064818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45994.427646064818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45994.427646064818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45994.427646064818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45994.427646064818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45994.427646064818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45994.427646064818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45994.427646064818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45994.427646064818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45994.427646064818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45994.427646064818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45994.427646064818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45994.427646064818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45994.427646064818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45994.427646064818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45994.427646064818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45994.427646064818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45994.427646064818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45994.427646064818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45994.427646064818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45994.427646064818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45994.427646064818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45994.427646064818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45994.427646064818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45994.427646064818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45994.427646064818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45994.427646064818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45994.427646064818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45994.427646064818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45994.427646064818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45994.427646064818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45994.427646064818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45994.427646064818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45994.427646064818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45994.427646064818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45994.427646064818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45994.427646064818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45994.427646064818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45994.427646064818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45994.427646064818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45994.427646064818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45994.427646064818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45994.427646064818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45994.427646064818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45994.427646064818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45994.427646064818</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4"/>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290.94692847222177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0.43875717592891306</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45994.427646064818</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45994.427646064818</v>
      </c>
      <c r="H5" s="92">
        <v>45994.361620370371</v>
      </c>
      <c r="I5" s="110" t="str">
        <f>IFERROR(VLOOKUP(D5,DB!A:F,6,0),"")</f>
        <v>SCECO</v>
      </c>
      <c r="J5" s="110" t="str">
        <f>IFERROR(VLOOKUP(D5,DB!A:G,7,0),"")</f>
        <v>Vandalized</v>
      </c>
      <c r="K5" s="94" t="s">
        <v>39198</v>
      </c>
      <c r="L5" s="88" t="str">
        <f>IFERROR(VLOOKUP(D5,DB!A:I,9,0),"")</f>
        <v>Latis</v>
      </c>
    </row>
    <row r="6" spans="1:16" ht="15" customHeight="1">
      <c r="A6" s="110" t="s">
        <v>39196</v>
      </c>
      <c r="B6" s="110" t="str">
        <f>IFERROR(VLOOKUP(D6,DB!A:K,11,0),"")</f>
        <v>R4</v>
      </c>
      <c r="C6" s="90">
        <v>1</v>
      </c>
      <c r="D6" s="88" t="s">
        <v>36546</v>
      </c>
      <c r="E6" s="91" t="s">
        <v>39106</v>
      </c>
      <c r="F6" s="92"/>
      <c r="G6" s="93">
        <f t="shared" ref="G6:G50" ca="1" si="0">IFERROR(NOW()-F6,"")</f>
        <v>45994.427646064818</v>
      </c>
      <c r="H6" s="92">
        <v>45994.397152777776</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45994.427646064818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45994.427646064818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45994.427646064818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45994.427646064818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45994.427646064818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45994.427646064818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45994.427646064818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45994.427646064818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45994.427646064818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45994.427646064818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45994.427646064818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45994.427646064818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45994.427646064818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45994.427646064818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45994.427646064818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45994.427646064818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45994.427646064818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45994.427646064818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45994.427646064818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45994.427646064818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45994.427646064818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45994.427646064818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45994.427646064818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45994.427646064818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45994.427646064818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45994.427646064818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45994.427646064818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45994.427646064818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45994.427646064818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45994.427646064818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45994.427646064818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45994.427646064818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45994.427646064818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45994.427646064818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45994.427646064818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45994.427646064818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45994.427646064818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45994.427646064818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45994.427646064818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45994.427646064818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45994.427646064818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45994.427646064818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45994.427646064818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45994.427646064818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45994.427646064818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45994.427646064818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45994.427646064818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45994.427646064818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45994.427646064818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45994.427646064818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45994.427646064818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45994.427646064818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45994.427646064818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45994.427646064818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45994.427646064818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45994.427646064818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45994.427646064818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45994.427646064818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45994.427646064818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45994.427646064818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45994.427646064818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45994.427646064818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45994.427646064818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45994.427646064818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45994.427646064818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45994.427646064818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45994.427646064818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45994.427646064818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45994.427646064818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45994.427646064818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45994.427646064818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45994.427646064818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45994.427646064818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45994.427646064818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45994.427646064818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45994.427646064818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45994.427646064818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45994.427646064818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45994.427646064818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45994.427646064818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45994.427646064818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45994.427646064818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45994.427646064818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45994.427646064818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45994.427646064818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45994.427646064818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45994.427646064818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45994.427646064818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45994.427646064818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45994.427646064818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45994.427646064818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45994.427646064818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45994.427646064818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45994.427646064818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45994.427646064818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45994.427646064818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45994.427646064818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45994.427646064818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45994.427646064818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45994.427646064818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45994.427646064818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45994.427646064818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45994.427646064818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45994.427646064818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45994.427646064818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45994.427646064818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45994.427646064818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45994.427646064818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45994.427646064818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45994.427646064818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45994.427646064818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45994.427646064818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45994.427646064818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45994.427646064818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45994.427646064818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45994.427646064818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45994.427646064818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45994.427646064818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45994.427646064818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45994.427646064818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45994.427646064818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45994.427646064818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45994.427646064818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45994.427646064818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45994.427646064818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45994.427646064818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45994.427646064818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45994.427646064818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45994.427646064818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45994.427646064818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45994.427646064818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45994.427646064818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45994.427646064818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45994.427646064818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45994.427646064818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45994.427646064818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45994.427646064818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45994.427646064818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45994.427646064818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45994.427646064818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45994.427646064818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45994.427646064818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45994.427646064818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45994.427646064818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45994.427646064818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45994.427646064818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45994.427646064818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45994.427646064818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45994.427646064818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45994.427646064818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45994.427646064818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45994.427646064818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45994.427646064818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45994.427646064818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45994.427646064818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45994.427646064818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45994.427646064818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45994.427646064818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45994.427646064818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45994.427646064818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45994.427646064818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45994.427646064818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45994.427646064818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45994.427646064818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45994.427646064818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45994.427646064818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45994.427646064818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45994.427646064818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45994.427646064818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45994.427646064818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45994.427646064818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45994.427646064818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24" ca="1" si="3">IFERROR(NOW()-F179,"")</f>
        <v>45994.427646064818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45994.427646064818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45994.427646064818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45994.427646064818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45994.427646064818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45994.427646064818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45994.427646064818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45994.427646064818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45994.427646064818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45994.427646064818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45994.427646064818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45994.427646064818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45994.427646064818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45994.427646064818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45994.427646064818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45994.427646064818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45994.427646064818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45994.427646064818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45994.427646064818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45994.427646064818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45994.427646064818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45994.427646064818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45994.427646064818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45994.427646064818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45994.427646064818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45994.427646064818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45994.427646064818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45994.427646064818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45994.427646064818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45994.427646064818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45994.427646064818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45994.427646064818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45994.427646064818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45994.427646064818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45994.427646064818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45994.427646064818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45994.427646064818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45994.427646064818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45994.427646064818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45994.427646064818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45994.427646064818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45994.427646064818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45994.427646064818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45994.427646064818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45994.427646064818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45994.427646064818</v>
      </c>
      <c r="H224" s="92"/>
      <c r="I224" s="110" t="str">
        <f>IFERROR(VLOOKUP(D224,DB!A:F,6,0),"")</f>
        <v/>
      </c>
      <c r="J224" s="110" t="str">
        <f>IFERROR(VLOOKUP(D224,DB!A:G,7,0),"")</f>
        <v/>
      </c>
      <c r="K224" s="94"/>
      <c r="L224" s="88" t="str">
        <f>IFERROR(VLOOKUP(D224,DB!A:I,9,0),"")</f>
        <v/>
      </c>
    </row>
  </sheetData>
  <dataValidations count="2">
    <dataValidation allowBlank="1" showInputMessage="1" showErrorMessage="1" sqref="E1" xr:uid="{A4F81451-56CC-4543-9497-104C4E44EE4B}"/>
    <dataValidation type="list" allowBlank="1" showInputMessage="1" showErrorMessage="1" sqref="E2:E2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102.59558587962965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68.238768750001327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45.766534953705559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13.054347453704395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45994.427646064818</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45994.427646064818</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45994.427646064818</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45994.427646064818</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45994.427646064818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45994.427646064818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45994.427646064818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45994.427646064818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45994.427646064818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45994.427646064818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45994.427646064818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45994.427646064818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45994.427646064818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45994.427646064818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45994.427646064818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45994.427646064818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45994.427646064818</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45994.427646064818</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0.16232199074147502</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0.12053958333854098</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45994.427646064818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45994.427646064818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45994.427646064818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45994.427646064818</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45994.427646064818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45994.427646064818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45994.427646064818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45994.427646064818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45994.427646064818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45994.427646064818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45994.427646064818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45994.427646064818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45994.427646064818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45994.427646064818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45994.427646064818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45994.427646064818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45994.427646064818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45994.427646064818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45994.427646064818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45994.427646064818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45994.427646064818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45994.427646064818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45994.427646064818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45994.427646064818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45994.427646064818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45994.427646064818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45994.427646064818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45994.427646064818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45994.427646064818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45994.427646064818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45994.427646064818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45994.427646064818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45994.427646064818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45994.427646064818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45994.427646064818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45994.427646064818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45994.427646064818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45994.427646064818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45994.427646064818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45994.427646064818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45994.427646064818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45994.427646064818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45994.427646064818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45994.427646064818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45994.427646064818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45994.427646064818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45994.427646064818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45994.427646064818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45994.427646064818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45994.427646064818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45994.427646064818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45994.427646064818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45994.427646064818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45994.427646064818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45994.427646064818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45994.427646064818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45994.427646064818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45994.427646064818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45994.427646064818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45994.427646064818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45994.427646064818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45994.427646064818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45994.427646064818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45994.427646064818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45994.427646064818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45994.427646064818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45994.427646064818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45994.427646064818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45994.427646064818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45994.427646064818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45994.427646064818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45994.427646064818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45994.427646064818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45994.427646064818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45994.427646064818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45994.427646064818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45994.427646064818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45994.427646064818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45994.427646064818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45994.427646064818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45994.427646064818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45994.427646064818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45994.427646064818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45994.427646064818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45994.427646064818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45994.427646064818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45994.427646064818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45994.427646064818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45994.427646064818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45994.427646064818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45994.427646064818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45994.427646064818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45994.427646064818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45994.427646064818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45994.427646064818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45994.427646064818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45994.427646064818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45994.427646064818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45994.427646064818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45994.427646064818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45994.427646064818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45994.427646064818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45994.427646064818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45994.427646064818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45994.427646064818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45994.427646064818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45994.427646064818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45994.427646064818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45994.427646064818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45994.427646064818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45994.427646064818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45994.427646064818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45994.427646064818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45994.427646064818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45994.427646064818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45994.427646064818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45994.427646064818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45994.427646064818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45994.427646064818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45994.427646064818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45994.427646064818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45994.427646064818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45994.427646064818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45994.427646064818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45994.427646064818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45994.427646064818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45994.427646064818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45994.427646064818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45994.427646064818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45994.427646064818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45994.427646064818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45994.427646064818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45994.427646064818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45994.427646064818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45994.427646064818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45994.427646064818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45994.427646064818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45994.427646064818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45994.427646064818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45994.427646064818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45994.427646064818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45994.427646064818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45994.427646064818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45994.427646064818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45994.427646064818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45994.427646064818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45994.427646064818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45994.427646064818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45994.427646064818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45994.427646064818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45994.427646064818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45994.427646064818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45994.427646064818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45994.427646064818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45994.427646064818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45994.427646064818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45994.427646064818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45994.427646064818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45994.427646064818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45994.427646064818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45994.427646064818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45994.427646064818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45994.427646064818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45994.427646064818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45994.427646064818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45994.427646064818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45994.427646064818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45994.427646064818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45994.427646064818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45994.427646064818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45994.427646064818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45994.427646064818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45994.427646064818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45994.427646064818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45994.427646064818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45994.427646064818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45994.427646064818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45994.427646064818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45994.427646064818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45994.427646064818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45994.427646064818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45994.427646064818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45994.427646064818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45994.427646064818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45994.427646064818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45994.427646064818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45994.427646064818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45994.427646064818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45994.427646064818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45994.427646064818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45994.427646064818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45994.427646064818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45994.427646064818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45994.427646064818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45994.427646064818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45994.427646064818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45994.427646064818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45994.427646064818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45994.427646064818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45994.427646064818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45994.427646064818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45994.427646064818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45994.427646064818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45994.427646064818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45994.427646064818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45994.427646064818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45994.427646064818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45994.427646064818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45994.427646064818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45994.427646064818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45994.427646064818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45994.427646064818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45994.427646064818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45994.427646064818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45994.427646064818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45994.427646064818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45994.427646064818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45994.427646064818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45994.427646064818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45994.427646064818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45994.427646064818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45994.427646064818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45994.427646064818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45994.427646064818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45994.427646064818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45994.427646064818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45994.427646064818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45994.427646064818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45994.427646064818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45994.427646064818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45994.427646064818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45994.427646064818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45994.427646064818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45994.427646064818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45994.427646064818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45994.427646064818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45994.427646064818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45994.427646064818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45994.427646064818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45994.427646064818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45994.427646064818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45994.427646064818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45994.427646064818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45994.427646064818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45994.427646064818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45994.427646064818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45994.427646064818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45994.427646064818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45994.427646064818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45994.427646064818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45994.427646064818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45994.427646064818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45994.427646064818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45994.427646064818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45994.427646064818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45994.427646064818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45994.427646064818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45994.427646064818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45994.427646064818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45994.427646064818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45994.427646064818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45994.427646064818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45994.427646064818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45994.427646064818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45994.427646064818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45994.427646064818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45994.427646064818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45994.427646064818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45994.427646064818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45994.427646064818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45994.427646064818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45994.427646064818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45994.427646064818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45994.427646064818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45994.427646064818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45994.427646064818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45994.427646064818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45994.427646064818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45994.427646064818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45994.427646064818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45994.427646064818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45994.427646064818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45994.427646064818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45994.427646064818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45994.427646064818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45994.427646064818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45994.427646064818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45994.427646064818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45994.427646064818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45994.427646064818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45994.427646064818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45994.427646064818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45994.427646064818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45994.427646064818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45994.427646064818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45994.427646064818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45994.427646064818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45994.427646064818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45994.427646064818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45994.427646064818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45994.427646064818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45994.427646064818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45994.427646064818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45994.427646064818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45994.427646064818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45994.427646064818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45994.427646064818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45994.427646064818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45994.427646064818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45994.427646064818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45994.427646064818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45994.427646064818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45994.427646064818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45994.427646064818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45994.427646064818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45994.427646064818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45994.427646064818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45994.427646064818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45994.427646064818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45994.427646064818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45994.427646064818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45994.427646064818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45994.427646064818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45994.427646064818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45994.427646064818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45994.427646064818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45994.427646064818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45994.427646064818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45994.427646064818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45994.427646064818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45994.427646064818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45994.427646064818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45994.427646064818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45994.427646064818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45994.427646064818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45994.427646064818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45994.427646064818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45994.427646064818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45994.427646064818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45994.427646064818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45994.427646064818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45994.427646064818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45994.427646064818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45994.427646064818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45994.427646064818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45994.427646064818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45994.427646064818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45994.427646064818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45994.427646064818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45994.427646064818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45994.427646064818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45994.427646064818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45994.427646064818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45994.427646064818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45994.427646064818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45994.427646064818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45994.427646064818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45994.427646064818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45994.427646064818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45994.427646064818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45994.427646064818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45994.427646064818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45994.427646064818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45994.427646064818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45994.427646064818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45994.427646064818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45994.427646064818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45994.427646064818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45994.427646064818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45994.427646064818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45994.427646064818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45994.427646064818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45994.427646064818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45994.427646064818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45994.427646064818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45994.427646064818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45994.427646064818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45994.427646064818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45994.427646064818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45994.427646064818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45994.427646064818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45994.427646064818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45994.427646064818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45994.427646064818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45994.427646064818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45994.427646064818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45994.427646064818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45994.427646064818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45994.427646064818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45994.427646064818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45994.427646064818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45994.427646064818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45994.427646064818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45994.427646064818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45994.427646064818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45994.427646064818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45994.427646064818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45994.427646064818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45994.427646064818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45994.427646064818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45994.427646064818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45994.427646064818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45994.427646064818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45994.427646064818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45994.427646064818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45994.427646064818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45994.427646064818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45994.427646064818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45994.427646064818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45994.427646064818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45994.427646064818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45994.427646064818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45994.427646064818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45994.427646064818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45994.427646064818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45994.427646064818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45994.427646064818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45994.427646064818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45994.427646064818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45994.427646064818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45994.427646064818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45994.427646064818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45994.427646064818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45994.427646064818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45994.427646064818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45994.427646064818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45994.427646064818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45994.427646064818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45994.427646064818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45994.427646064818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45994.427646064818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45994.427646064818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45994.427646064818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45994.427646064818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45994.427646064818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45994.427646064818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45994.427646064818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45994.427646064818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45994.427646064818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45994.427646064818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45994.427646064818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45994.427646064818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45994.427646064818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45994.427646064818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45994.427646064818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45994.427646064818</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45994.427646064818</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2025-12-03T08:18:14Z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